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60" windowWidth="15120" windowHeight="7215" tabRatio="879" activeTab="2"/>
  </bookViews>
  <sheets>
    <sheet name="Свод" sheetId="2" r:id="rId1"/>
    <sheet name="Гет.Буд." sheetId="17" r:id="rId2"/>
    <sheet name="Истоп." sheetId="5" r:id="rId3"/>
    <sheet name="Крапив." sheetId="6" r:id="rId4"/>
    <sheet name="Курш." sheetId="7" r:id="rId5"/>
    <sheet name="Лобан." sheetId="8" r:id="rId6"/>
    <sheet name="Любеч." sheetId="9" r:id="rId7"/>
    <sheet name="Могилев." sheetId="3" r:id="rId8"/>
    <sheet name="Рубеж." sheetId="10" r:id="rId9"/>
    <sheet name="Солов." sheetId="11" r:id="rId10"/>
    <sheet name="Сушан." sheetId="12" r:id="rId11"/>
    <sheet name="Фоевич." sheetId="13" r:id="rId12"/>
    <sheet name="Хохлов." sheetId="14" r:id="rId13"/>
  </sheets>
  <calcPr calcId="124519"/>
</workbook>
</file>

<file path=xl/calcChain.xml><?xml version="1.0" encoding="utf-8"?>
<calcChain xmlns="http://schemas.openxmlformats.org/spreadsheetml/2006/main">
  <c r="G83" i="17"/>
  <c r="D83"/>
  <c r="G90" i="13"/>
  <c r="G90" i="6"/>
  <c r="D90" i="11"/>
  <c r="F99" i="3"/>
  <c r="C99"/>
  <c r="C168" i="5"/>
  <c r="G106" i="6"/>
  <c r="D106"/>
  <c r="F95"/>
  <c r="D106" i="13"/>
  <c r="G162" i="11"/>
  <c r="G162" i="3"/>
  <c r="G179" i="11"/>
  <c r="G191" i="14"/>
  <c r="G188"/>
  <c r="G184"/>
  <c r="G179"/>
  <c r="G175"/>
  <c r="G171"/>
  <c r="G167"/>
  <c r="G162"/>
  <c r="G155"/>
  <c r="G151"/>
  <c r="G145"/>
  <c r="G143"/>
  <c r="G142"/>
  <c r="G140"/>
  <c r="G133"/>
  <c r="G126"/>
  <c r="G122"/>
  <c r="G118"/>
  <c r="G114"/>
  <c r="G110"/>
  <c r="G106"/>
  <c r="G101"/>
  <c r="G98"/>
  <c r="G94"/>
  <c r="G90"/>
  <c r="G191" i="13"/>
  <c r="G188"/>
  <c r="G184"/>
  <c r="G179"/>
  <c r="G175"/>
  <c r="G171"/>
  <c r="G167"/>
  <c r="G162"/>
  <c r="G155"/>
  <c r="G151"/>
  <c r="G142"/>
  <c r="G145"/>
  <c r="G143"/>
  <c r="G140"/>
  <c r="G133"/>
  <c r="G126"/>
  <c r="G122"/>
  <c r="G118"/>
  <c r="G114"/>
  <c r="G110"/>
  <c r="G106"/>
  <c r="G101"/>
  <c r="G98"/>
  <c r="G94"/>
  <c r="G191" i="12"/>
  <c r="G188"/>
  <c r="G184"/>
  <c r="G179"/>
  <c r="G175"/>
  <c r="G171"/>
  <c r="G167"/>
  <c r="G162"/>
  <c r="G155"/>
  <c r="G151"/>
  <c r="G145"/>
  <c r="G143"/>
  <c r="G142"/>
  <c r="G140"/>
  <c r="G133"/>
  <c r="G126"/>
  <c r="G122"/>
  <c r="G118"/>
  <c r="G114"/>
  <c r="G110"/>
  <c r="G106"/>
  <c r="G101"/>
  <c r="G98"/>
  <c r="G94"/>
  <c r="G90"/>
  <c r="G191" i="11"/>
  <c r="G188"/>
  <c r="G184"/>
  <c r="G175"/>
  <c r="G171"/>
  <c r="G167"/>
  <c r="G155"/>
  <c r="G151"/>
  <c r="G145"/>
  <c r="G143"/>
  <c r="G142"/>
  <c r="G140"/>
  <c r="G133"/>
  <c r="G126"/>
  <c r="G122"/>
  <c r="G118"/>
  <c r="G114"/>
  <c r="G110"/>
  <c r="G106"/>
  <c r="G101"/>
  <c r="G98"/>
  <c r="G94"/>
  <c r="G90"/>
  <c r="G191" i="10"/>
  <c r="G188"/>
  <c r="G184"/>
  <c r="G179"/>
  <c r="G175"/>
  <c r="G171"/>
  <c r="G167"/>
  <c r="G162"/>
  <c r="G155"/>
  <c r="G151"/>
  <c r="G142"/>
  <c r="G145"/>
  <c r="G143"/>
  <c r="G140"/>
  <c r="G133"/>
  <c r="G126"/>
  <c r="G122"/>
  <c r="G118"/>
  <c r="G114"/>
  <c r="G110"/>
  <c r="G106"/>
  <c r="G101"/>
  <c r="G98"/>
  <c r="G94"/>
  <c r="G90"/>
  <c r="G191" i="3"/>
  <c r="G188"/>
  <c r="G184"/>
  <c r="G179"/>
  <c r="G175"/>
  <c r="G171"/>
  <c r="G167"/>
  <c r="G155"/>
  <c r="G151"/>
  <c r="G142"/>
  <c r="G145"/>
  <c r="G143"/>
  <c r="G140"/>
  <c r="G133"/>
  <c r="G126"/>
  <c r="G122"/>
  <c r="G118"/>
  <c r="G114"/>
  <c r="G110"/>
  <c r="G106"/>
  <c r="G101"/>
  <c r="G98"/>
  <c r="G94"/>
  <c r="G90"/>
  <c r="G191" i="8"/>
  <c r="G188"/>
  <c r="G184"/>
  <c r="G179"/>
  <c r="G175"/>
  <c r="G171"/>
  <c r="G167"/>
  <c r="G162"/>
  <c r="G155"/>
  <c r="G151"/>
  <c r="G142"/>
  <c r="G145"/>
  <c r="G143"/>
  <c r="G140"/>
  <c r="G133"/>
  <c r="G126"/>
  <c r="G122"/>
  <c r="G118"/>
  <c r="G114"/>
  <c r="G110"/>
  <c r="G106"/>
  <c r="G101"/>
  <c r="G98"/>
  <c r="G94"/>
  <c r="G90"/>
  <c r="G191" i="7"/>
  <c r="G188"/>
  <c r="G184"/>
  <c r="G179"/>
  <c r="G175"/>
  <c r="G171"/>
  <c r="G167"/>
  <c r="G162"/>
  <c r="G155"/>
  <c r="G151"/>
  <c r="G145"/>
  <c r="G143"/>
  <c r="G142"/>
  <c r="G140"/>
  <c r="G133"/>
  <c r="G126"/>
  <c r="G122"/>
  <c r="G118"/>
  <c r="G114"/>
  <c r="G110"/>
  <c r="G106"/>
  <c r="G101"/>
  <c r="G98"/>
  <c r="G94"/>
  <c r="G90"/>
  <c r="G191" i="6"/>
  <c r="G188"/>
  <c r="G184"/>
  <c r="G179"/>
  <c r="G175"/>
  <c r="G171"/>
  <c r="G167"/>
  <c r="G162"/>
  <c r="G155"/>
  <c r="G151"/>
  <c r="G142"/>
  <c r="G145"/>
  <c r="G143"/>
  <c r="G140"/>
  <c r="G133"/>
  <c r="G126"/>
  <c r="G122"/>
  <c r="G118"/>
  <c r="G114"/>
  <c r="G110"/>
  <c r="G101"/>
  <c r="G98"/>
  <c r="G94"/>
  <c r="G191" i="5"/>
  <c r="G188"/>
  <c r="G184"/>
  <c r="G179"/>
  <c r="G175"/>
  <c r="G171"/>
  <c r="G167"/>
  <c r="G155"/>
  <c r="G151"/>
  <c r="G142"/>
  <c r="G145"/>
  <c r="G143"/>
  <c r="G140"/>
  <c r="G133"/>
  <c r="G126"/>
  <c r="G122"/>
  <c r="G118"/>
  <c r="G114"/>
  <c r="G110"/>
  <c r="G106"/>
  <c r="G101"/>
  <c r="G98"/>
  <c r="G94"/>
  <c r="G90"/>
  <c r="G191" i="17"/>
  <c r="G188"/>
  <c r="G184"/>
  <c r="G179"/>
  <c r="G175"/>
  <c r="G171"/>
  <c r="G167"/>
  <c r="G162"/>
  <c r="G155"/>
  <c r="G151"/>
  <c r="G145"/>
  <c r="G143"/>
  <c r="G142"/>
  <c r="G140"/>
  <c r="G133"/>
  <c r="G126"/>
  <c r="G122"/>
  <c r="G118"/>
  <c r="G114"/>
  <c r="G110"/>
  <c r="G106"/>
  <c r="G101"/>
  <c r="G98"/>
  <c r="G94"/>
  <c r="G90"/>
  <c r="D90" i="14"/>
  <c r="G83" i="2"/>
  <c r="F83" s="1"/>
  <c r="F83" i="13"/>
  <c r="C83"/>
  <c r="F83" i="14"/>
  <c r="C83"/>
  <c r="F83" i="12"/>
  <c r="C83"/>
  <c r="F83" i="11"/>
  <c r="C83"/>
  <c r="F83" i="10"/>
  <c r="C83"/>
  <c r="F83" i="3"/>
  <c r="C83"/>
  <c r="F83" i="9"/>
  <c r="C83"/>
  <c r="F83" i="8"/>
  <c r="C83"/>
  <c r="F83" i="7"/>
  <c r="C83"/>
  <c r="F83" i="6"/>
  <c r="C83"/>
  <c r="F83" i="5"/>
  <c r="C83"/>
  <c r="F83" i="17"/>
  <c r="C83"/>
  <c r="G100" i="2"/>
  <c r="F100" s="1"/>
  <c r="G115"/>
  <c r="G119"/>
  <c r="F119"/>
  <c r="F118" s="1"/>
  <c r="G91"/>
  <c r="F91" s="1"/>
  <c r="G92"/>
  <c r="G93"/>
  <c r="F93" s="1"/>
  <c r="G96"/>
  <c r="F96"/>
  <c r="G97"/>
  <c r="G103"/>
  <c r="F103" s="1"/>
  <c r="G104"/>
  <c r="F104" s="1"/>
  <c r="G107"/>
  <c r="G108"/>
  <c r="F108" s="1"/>
  <c r="G109"/>
  <c r="G111"/>
  <c r="F111" s="1"/>
  <c r="G112"/>
  <c r="G113"/>
  <c r="F113" s="1"/>
  <c r="G116"/>
  <c r="F116" s="1"/>
  <c r="F114" s="1"/>
  <c r="G117"/>
  <c r="G120"/>
  <c r="F120" s="1"/>
  <c r="G121"/>
  <c r="F121"/>
  <c r="G123"/>
  <c r="G124"/>
  <c r="F124" s="1"/>
  <c r="G125"/>
  <c r="G127"/>
  <c r="G128"/>
  <c r="G129"/>
  <c r="F129" s="1"/>
  <c r="G130"/>
  <c r="G131"/>
  <c r="F131"/>
  <c r="G132"/>
  <c r="G134"/>
  <c r="F134" s="1"/>
  <c r="G135"/>
  <c r="G136"/>
  <c r="F136" s="1"/>
  <c r="G137"/>
  <c r="G138"/>
  <c r="G139"/>
  <c r="F139" s="1"/>
  <c r="G141"/>
  <c r="G144"/>
  <c r="G147"/>
  <c r="G148"/>
  <c r="F148" s="1"/>
  <c r="G149"/>
  <c r="F149" s="1"/>
  <c r="G150"/>
  <c r="F150"/>
  <c r="G152"/>
  <c r="F152"/>
  <c r="G153"/>
  <c r="F153" s="1"/>
  <c r="G154"/>
  <c r="F154" s="1"/>
  <c r="G157"/>
  <c r="G158"/>
  <c r="G159"/>
  <c r="G160"/>
  <c r="F160" s="1"/>
  <c r="G163"/>
  <c r="G164"/>
  <c r="G165"/>
  <c r="G166"/>
  <c r="G169"/>
  <c r="F169" s="1"/>
  <c r="G170"/>
  <c r="F170"/>
  <c r="G172"/>
  <c r="F172"/>
  <c r="F171" s="1"/>
  <c r="G173"/>
  <c r="F173"/>
  <c r="G174"/>
  <c r="F174"/>
  <c r="G176"/>
  <c r="F176"/>
  <c r="G177"/>
  <c r="F177" s="1"/>
  <c r="G178"/>
  <c r="F178" s="1"/>
  <c r="G182"/>
  <c r="F182" s="1"/>
  <c r="G183"/>
  <c r="F183" s="1"/>
  <c r="G185"/>
  <c r="G186"/>
  <c r="G187"/>
  <c r="F187" s="1"/>
  <c r="G189"/>
  <c r="F189"/>
  <c r="G190"/>
  <c r="F190"/>
  <c r="G192"/>
  <c r="F192"/>
  <c r="F191" s="1"/>
  <c r="G193"/>
  <c r="G194"/>
  <c r="G195"/>
  <c r="G196"/>
  <c r="G197"/>
  <c r="G198"/>
  <c r="F97"/>
  <c r="F158"/>
  <c r="F162" i="14"/>
  <c r="F106"/>
  <c r="F90"/>
  <c r="F106" i="13"/>
  <c r="F98"/>
  <c r="F90"/>
  <c r="F162" i="12"/>
  <c r="F143"/>
  <c r="F98"/>
  <c r="F90"/>
  <c r="F143" i="11"/>
  <c r="F90"/>
  <c r="F143" i="10"/>
  <c r="F98"/>
  <c r="G168" i="2"/>
  <c r="F168" s="1"/>
  <c r="F167" s="1"/>
  <c r="G162" i="9"/>
  <c r="G156" i="2"/>
  <c r="F156" s="1"/>
  <c r="G143" i="9"/>
  <c r="G106"/>
  <c r="G98"/>
  <c r="G90"/>
  <c r="F90"/>
  <c r="G181" i="2"/>
  <c r="F181" s="1"/>
  <c r="F162" i="7"/>
  <c r="F98" i="5"/>
  <c r="G180" i="2"/>
  <c r="F180"/>
  <c r="G146"/>
  <c r="F146" s="1"/>
  <c r="F145" s="1"/>
  <c r="G102"/>
  <c r="F98" i="17"/>
  <c r="G95" i="2"/>
  <c r="F95"/>
  <c r="F94" s="1"/>
  <c r="D196"/>
  <c r="D197"/>
  <c r="D198"/>
  <c r="D182"/>
  <c r="C182"/>
  <c r="D183"/>
  <c r="D185"/>
  <c r="C185" s="1"/>
  <c r="D186"/>
  <c r="D187"/>
  <c r="C187" s="1"/>
  <c r="D189"/>
  <c r="D190"/>
  <c r="C190" s="1"/>
  <c r="C188" s="1"/>
  <c r="D192"/>
  <c r="D193"/>
  <c r="D194"/>
  <c r="D195"/>
  <c r="D169"/>
  <c r="D170"/>
  <c r="C170" s="1"/>
  <c r="D172"/>
  <c r="D173"/>
  <c r="C173" s="1"/>
  <c r="C171" s="1"/>
  <c r="D174"/>
  <c r="D176"/>
  <c r="C176" s="1"/>
  <c r="D177"/>
  <c r="D178"/>
  <c r="C178" s="1"/>
  <c r="D159"/>
  <c r="D160"/>
  <c r="C160" s="1"/>
  <c r="C155" s="1"/>
  <c r="D163"/>
  <c r="D164"/>
  <c r="C164" s="1"/>
  <c r="D165"/>
  <c r="D166"/>
  <c r="C166" s="1"/>
  <c r="D168"/>
  <c r="C168"/>
  <c r="C167" s="1"/>
  <c r="D154"/>
  <c r="D156"/>
  <c r="D157"/>
  <c r="C157" s="1"/>
  <c r="D158"/>
  <c r="D141"/>
  <c r="C141" s="1"/>
  <c r="D144"/>
  <c r="D147"/>
  <c r="C147" s="1"/>
  <c r="D148"/>
  <c r="D149"/>
  <c r="C149" s="1"/>
  <c r="D150"/>
  <c r="D152"/>
  <c r="C152" s="1"/>
  <c r="C151" s="1"/>
  <c r="D153"/>
  <c r="D129"/>
  <c r="C129" s="1"/>
  <c r="D130"/>
  <c r="D131"/>
  <c r="C131" s="1"/>
  <c r="D132"/>
  <c r="D134"/>
  <c r="C134" s="1"/>
  <c r="C133" s="1"/>
  <c r="D135"/>
  <c r="D136"/>
  <c r="D137"/>
  <c r="D138"/>
  <c r="D139"/>
  <c r="D120"/>
  <c r="D121"/>
  <c r="D123"/>
  <c r="D124"/>
  <c r="D125"/>
  <c r="C125" s="1"/>
  <c r="C122" s="1"/>
  <c r="D127"/>
  <c r="D128"/>
  <c r="D112"/>
  <c r="D113"/>
  <c r="C113" s="1"/>
  <c r="D115"/>
  <c r="D116"/>
  <c r="D117"/>
  <c r="D119"/>
  <c r="D103"/>
  <c r="D104"/>
  <c r="D107"/>
  <c r="D108"/>
  <c r="D109"/>
  <c r="D111"/>
  <c r="C111" s="1"/>
  <c r="C110" s="1"/>
  <c r="D96"/>
  <c r="D97"/>
  <c r="C97" s="1"/>
  <c r="D99"/>
  <c r="C99"/>
  <c r="D100"/>
  <c r="D91"/>
  <c r="C91" s="1"/>
  <c r="D92"/>
  <c r="D93"/>
  <c r="C93" s="1"/>
  <c r="D162" i="14"/>
  <c r="D143"/>
  <c r="D106"/>
  <c r="D98"/>
  <c r="D162" i="13"/>
  <c r="C162"/>
  <c r="D143"/>
  <c r="C143"/>
  <c r="D98"/>
  <c r="C98"/>
  <c r="D90"/>
  <c r="C90"/>
  <c r="D162" i="12"/>
  <c r="C162"/>
  <c r="D143"/>
  <c r="C143"/>
  <c r="D106"/>
  <c r="D98"/>
  <c r="C98"/>
  <c r="C89"/>
  <c r="C88"/>
  <c r="D90"/>
  <c r="C90"/>
  <c r="D162" i="11"/>
  <c r="C162"/>
  <c r="D106"/>
  <c r="D143"/>
  <c r="D98"/>
  <c r="D162" i="10"/>
  <c r="C162"/>
  <c r="D143"/>
  <c r="C143"/>
  <c r="D106"/>
  <c r="D98"/>
  <c r="D90"/>
  <c r="C90"/>
  <c r="D162" i="3"/>
  <c r="D143"/>
  <c r="D106"/>
  <c r="D98"/>
  <c r="D90"/>
  <c r="D162" i="9"/>
  <c r="D143"/>
  <c r="D106"/>
  <c r="D98"/>
  <c r="D90"/>
  <c r="C90"/>
  <c r="D162" i="8"/>
  <c r="D143"/>
  <c r="D106"/>
  <c r="D98"/>
  <c r="D90"/>
  <c r="D181" i="2"/>
  <c r="C181"/>
  <c r="D162" i="7"/>
  <c r="D106"/>
  <c r="D143"/>
  <c r="C143"/>
  <c r="D98"/>
  <c r="D90"/>
  <c r="D162" i="6"/>
  <c r="D143"/>
  <c r="C106"/>
  <c r="D98"/>
  <c r="D90"/>
  <c r="D162" i="5"/>
  <c r="D143"/>
  <c r="D106"/>
  <c r="D98"/>
  <c r="D90"/>
  <c r="C90"/>
  <c r="D162" i="17"/>
  <c r="D143"/>
  <c r="D106"/>
  <c r="C106"/>
  <c r="D102" i="2"/>
  <c r="C102" s="1"/>
  <c r="C101" s="1"/>
  <c r="D98" i="17"/>
  <c r="D90"/>
  <c r="E191" i="2"/>
  <c r="F193"/>
  <c r="F194"/>
  <c r="F195"/>
  <c r="F196"/>
  <c r="F197"/>
  <c r="F198"/>
  <c r="H191"/>
  <c r="E188"/>
  <c r="H188"/>
  <c r="H184" s="1"/>
  <c r="E179"/>
  <c r="H179"/>
  <c r="E171"/>
  <c r="H171"/>
  <c r="E167"/>
  <c r="H167"/>
  <c r="E155"/>
  <c r="H155"/>
  <c r="E151"/>
  <c r="H151"/>
  <c r="E145"/>
  <c r="H145"/>
  <c r="H142"/>
  <c r="H141"/>
  <c r="F141"/>
  <c r="E141"/>
  <c r="H140"/>
  <c r="E133"/>
  <c r="H133"/>
  <c r="E126"/>
  <c r="H126"/>
  <c r="E122"/>
  <c r="F123"/>
  <c r="F122" s="1"/>
  <c r="F125"/>
  <c r="H122"/>
  <c r="E118"/>
  <c r="H118"/>
  <c r="E114"/>
  <c r="H114"/>
  <c r="E110"/>
  <c r="H110"/>
  <c r="H105"/>
  <c r="E101"/>
  <c r="H101"/>
  <c r="E98"/>
  <c r="H98"/>
  <c r="E94"/>
  <c r="H94"/>
  <c r="H89" s="1"/>
  <c r="G86"/>
  <c r="F86"/>
  <c r="G87"/>
  <c r="F87"/>
  <c r="D86"/>
  <c r="D87"/>
  <c r="D83"/>
  <c r="C83"/>
  <c r="F92"/>
  <c r="F107"/>
  <c r="F109"/>
  <c r="F112"/>
  <c r="F115"/>
  <c r="F117"/>
  <c r="F127"/>
  <c r="F126" s="1"/>
  <c r="F128"/>
  <c r="F130"/>
  <c r="F132"/>
  <c r="F138"/>
  <c r="F135"/>
  <c r="F137"/>
  <c r="H84"/>
  <c r="H82"/>
  <c r="F198" i="17"/>
  <c r="C198"/>
  <c r="F197"/>
  <c r="C197"/>
  <c r="F196"/>
  <c r="C196"/>
  <c r="F195"/>
  <c r="C195"/>
  <c r="F194"/>
  <c r="C194"/>
  <c r="F193"/>
  <c r="C193"/>
  <c r="F192"/>
  <c r="C192"/>
  <c r="H191"/>
  <c r="F191"/>
  <c r="E191"/>
  <c r="D191"/>
  <c r="C191"/>
  <c r="F190"/>
  <c r="C190"/>
  <c r="F189"/>
  <c r="F188"/>
  <c r="F184"/>
  <c r="C189"/>
  <c r="H188"/>
  <c r="E188"/>
  <c r="D188"/>
  <c r="C188"/>
  <c r="F187"/>
  <c r="C187"/>
  <c r="F186"/>
  <c r="C186"/>
  <c r="F185"/>
  <c r="C185"/>
  <c r="H184"/>
  <c r="E184"/>
  <c r="D184"/>
  <c r="C184"/>
  <c r="F183"/>
  <c r="C183"/>
  <c r="F182"/>
  <c r="C182"/>
  <c r="F181"/>
  <c r="C181"/>
  <c r="F180"/>
  <c r="F179"/>
  <c r="C180"/>
  <c r="H179"/>
  <c r="E179"/>
  <c r="D179"/>
  <c r="C179"/>
  <c r="F178"/>
  <c r="C178"/>
  <c r="F177"/>
  <c r="C177"/>
  <c r="F176"/>
  <c r="C176"/>
  <c r="H175"/>
  <c r="F175"/>
  <c r="E175"/>
  <c r="D175"/>
  <c r="C175"/>
  <c r="F174"/>
  <c r="C174"/>
  <c r="F173"/>
  <c r="C173"/>
  <c r="F172"/>
  <c r="F171"/>
  <c r="C172"/>
  <c r="H171"/>
  <c r="E171"/>
  <c r="D171"/>
  <c r="C171"/>
  <c r="F170"/>
  <c r="C170"/>
  <c r="F169"/>
  <c r="C169"/>
  <c r="F168"/>
  <c r="F167"/>
  <c r="C168"/>
  <c r="C167"/>
  <c r="H167"/>
  <c r="H161"/>
  <c r="E167"/>
  <c r="D167"/>
  <c r="F166"/>
  <c r="C166"/>
  <c r="F165"/>
  <c r="C165"/>
  <c r="F164"/>
  <c r="C164"/>
  <c r="F163"/>
  <c r="C163"/>
  <c r="F162"/>
  <c r="E161"/>
  <c r="F160"/>
  <c r="C160"/>
  <c r="F159"/>
  <c r="C159"/>
  <c r="F158"/>
  <c r="C158"/>
  <c r="F157"/>
  <c r="C157"/>
  <c r="F156"/>
  <c r="F155"/>
  <c r="C156"/>
  <c r="H155"/>
  <c r="E155"/>
  <c r="D155"/>
  <c r="C155"/>
  <c r="F154"/>
  <c r="C154"/>
  <c r="F153"/>
  <c r="C153"/>
  <c r="F152"/>
  <c r="C152"/>
  <c r="H151"/>
  <c r="F151"/>
  <c r="E151"/>
  <c r="D151"/>
  <c r="C151"/>
  <c r="F150"/>
  <c r="C150"/>
  <c r="F149"/>
  <c r="C149"/>
  <c r="F148"/>
  <c r="C148"/>
  <c r="F147"/>
  <c r="C147"/>
  <c r="F146"/>
  <c r="F145"/>
  <c r="F142"/>
  <c r="C146"/>
  <c r="H145"/>
  <c r="E145"/>
  <c r="E142"/>
  <c r="D145"/>
  <c r="D142"/>
  <c r="C145"/>
  <c r="F144"/>
  <c r="C144"/>
  <c r="C143"/>
  <c r="H142"/>
  <c r="F141"/>
  <c r="F140"/>
  <c r="C141"/>
  <c r="H140"/>
  <c r="E140"/>
  <c r="D140"/>
  <c r="C140"/>
  <c r="F139"/>
  <c r="C139"/>
  <c r="F138"/>
  <c r="C138"/>
  <c r="F137"/>
  <c r="C137"/>
  <c r="F136"/>
  <c r="C136"/>
  <c r="F135"/>
  <c r="C135"/>
  <c r="F134"/>
  <c r="F133"/>
  <c r="C134"/>
  <c r="H133"/>
  <c r="E133"/>
  <c r="D133"/>
  <c r="C133"/>
  <c r="F132"/>
  <c r="C132"/>
  <c r="F131"/>
  <c r="C131"/>
  <c r="F130"/>
  <c r="C130"/>
  <c r="F129"/>
  <c r="C129"/>
  <c r="F128"/>
  <c r="C128"/>
  <c r="F127"/>
  <c r="F126"/>
  <c r="C127"/>
  <c r="H126"/>
  <c r="E126"/>
  <c r="D126"/>
  <c r="C126"/>
  <c r="F125"/>
  <c r="C125"/>
  <c r="F124"/>
  <c r="C124"/>
  <c r="F123"/>
  <c r="C123"/>
  <c r="H122"/>
  <c r="F122"/>
  <c r="E122"/>
  <c r="D122"/>
  <c r="C122"/>
  <c r="F121"/>
  <c r="C121"/>
  <c r="F120"/>
  <c r="C120"/>
  <c r="F119"/>
  <c r="F118"/>
  <c r="F105"/>
  <c r="F88"/>
  <c r="C119"/>
  <c r="H118"/>
  <c r="E118"/>
  <c r="D118"/>
  <c r="C118"/>
  <c r="F117"/>
  <c r="C117"/>
  <c r="F116"/>
  <c r="C116"/>
  <c r="F115"/>
  <c r="C115"/>
  <c r="H114"/>
  <c r="F114"/>
  <c r="E114"/>
  <c r="D114"/>
  <c r="C114"/>
  <c r="F113"/>
  <c r="C113"/>
  <c r="F112"/>
  <c r="C112"/>
  <c r="F111"/>
  <c r="F110"/>
  <c r="C111"/>
  <c r="C110"/>
  <c r="H110"/>
  <c r="E110"/>
  <c r="E105"/>
  <c r="D110"/>
  <c r="F109"/>
  <c r="C109"/>
  <c r="F108"/>
  <c r="C108"/>
  <c r="F107"/>
  <c r="C107"/>
  <c r="F106"/>
  <c r="H105"/>
  <c r="F95"/>
  <c r="F94"/>
  <c r="F99"/>
  <c r="F100"/>
  <c r="F102"/>
  <c r="F104"/>
  <c r="C104"/>
  <c r="F103"/>
  <c r="F101"/>
  <c r="C103"/>
  <c r="C102"/>
  <c r="C101"/>
  <c r="H101"/>
  <c r="E101"/>
  <c r="D101"/>
  <c r="C100"/>
  <c r="C99"/>
  <c r="H98"/>
  <c r="E98"/>
  <c r="C98"/>
  <c r="F97"/>
  <c r="C97"/>
  <c r="F96"/>
  <c r="C96"/>
  <c r="C95"/>
  <c r="C94"/>
  <c r="H94"/>
  <c r="E94"/>
  <c r="D94"/>
  <c r="F93"/>
  <c r="C93"/>
  <c r="F92"/>
  <c r="C92"/>
  <c r="F91"/>
  <c r="C91"/>
  <c r="F90"/>
  <c r="H89"/>
  <c r="H88"/>
  <c r="F87"/>
  <c r="C87"/>
  <c r="F86"/>
  <c r="C86"/>
  <c r="H84"/>
  <c r="E84"/>
  <c r="H82"/>
  <c r="E82"/>
  <c r="E84" i="14"/>
  <c r="E82"/>
  <c r="H84"/>
  <c r="H82"/>
  <c r="C86"/>
  <c r="F86"/>
  <c r="C87"/>
  <c r="F87"/>
  <c r="C91"/>
  <c r="F91"/>
  <c r="C92"/>
  <c r="F92"/>
  <c r="C93"/>
  <c r="F93"/>
  <c r="E94"/>
  <c r="H94"/>
  <c r="F95"/>
  <c r="F94"/>
  <c r="C96"/>
  <c r="F96"/>
  <c r="C97"/>
  <c r="F97"/>
  <c r="E98"/>
  <c r="C98"/>
  <c r="H98"/>
  <c r="F98"/>
  <c r="C99"/>
  <c r="F99"/>
  <c r="F100"/>
  <c r="C100"/>
  <c r="D101"/>
  <c r="E101"/>
  <c r="H101"/>
  <c r="C102"/>
  <c r="C101"/>
  <c r="F102"/>
  <c r="F101"/>
  <c r="C103"/>
  <c r="F103"/>
  <c r="C104"/>
  <c r="F104"/>
  <c r="C106"/>
  <c r="C107"/>
  <c r="F107"/>
  <c r="C108"/>
  <c r="F108"/>
  <c r="C109"/>
  <c r="F109"/>
  <c r="D110"/>
  <c r="E110"/>
  <c r="H110"/>
  <c r="H105"/>
  <c r="C111"/>
  <c r="C110"/>
  <c r="F111"/>
  <c r="F110"/>
  <c r="C112"/>
  <c r="F112"/>
  <c r="C113"/>
  <c r="F113"/>
  <c r="D114"/>
  <c r="E114"/>
  <c r="E105"/>
  <c r="H114"/>
  <c r="C115"/>
  <c r="C114"/>
  <c r="F115"/>
  <c r="C116"/>
  <c r="F116"/>
  <c r="F114"/>
  <c r="C117"/>
  <c r="F117"/>
  <c r="D118"/>
  <c r="E118"/>
  <c r="H118"/>
  <c r="C119"/>
  <c r="C118"/>
  <c r="F119"/>
  <c r="F118"/>
  <c r="C120"/>
  <c r="F120"/>
  <c r="C121"/>
  <c r="F121"/>
  <c r="D122"/>
  <c r="E122"/>
  <c r="H122"/>
  <c r="C123"/>
  <c r="C122"/>
  <c r="F123"/>
  <c r="C124"/>
  <c r="F124"/>
  <c r="F122"/>
  <c r="C125"/>
  <c r="F125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3"/>
  <c r="F143"/>
  <c r="C144"/>
  <c r="F144"/>
  <c r="D145"/>
  <c r="E145"/>
  <c r="E142"/>
  <c r="H145"/>
  <c r="H142"/>
  <c r="C146"/>
  <c r="C145"/>
  <c r="F146"/>
  <c r="F145"/>
  <c r="F142"/>
  <c r="C147"/>
  <c r="F147"/>
  <c r="C148"/>
  <c r="F148"/>
  <c r="C149"/>
  <c r="F149"/>
  <c r="C150"/>
  <c r="F150"/>
  <c r="D151"/>
  <c r="D142"/>
  <c r="E151"/>
  <c r="H151"/>
  <c r="C152"/>
  <c r="C151"/>
  <c r="F152"/>
  <c r="F151"/>
  <c r="C153"/>
  <c r="F153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C162"/>
  <c r="C163"/>
  <c r="F163"/>
  <c r="C164"/>
  <c r="F164"/>
  <c r="C165"/>
  <c r="F165"/>
  <c r="C166"/>
  <c r="F166"/>
  <c r="D167"/>
  <c r="E167"/>
  <c r="E161"/>
  <c r="H167"/>
  <c r="H161"/>
  <c r="C168"/>
  <c r="C167"/>
  <c r="F168"/>
  <c r="F167"/>
  <c r="C169"/>
  <c r="F169"/>
  <c r="C170"/>
  <c r="F170"/>
  <c r="D171"/>
  <c r="E171"/>
  <c r="H171"/>
  <c r="C172"/>
  <c r="C171"/>
  <c r="F172"/>
  <c r="F171"/>
  <c r="C173"/>
  <c r="F173"/>
  <c r="C174"/>
  <c r="F174"/>
  <c r="D175"/>
  <c r="E175"/>
  <c r="H175"/>
  <c r="C176"/>
  <c r="C175"/>
  <c r="F176"/>
  <c r="C177"/>
  <c r="F177"/>
  <c r="C178"/>
  <c r="F178"/>
  <c r="F175"/>
  <c r="D179"/>
  <c r="E179"/>
  <c r="H179"/>
  <c r="C180"/>
  <c r="F180"/>
  <c r="C181"/>
  <c r="F181"/>
  <c r="C182"/>
  <c r="C179"/>
  <c r="F182"/>
  <c r="F179"/>
  <c r="C183"/>
  <c r="F183"/>
  <c r="C185"/>
  <c r="F185"/>
  <c r="C186"/>
  <c r="F186"/>
  <c r="C187"/>
  <c r="F187"/>
  <c r="D188"/>
  <c r="D184"/>
  <c r="E188"/>
  <c r="E184"/>
  <c r="H188"/>
  <c r="H184"/>
  <c r="C189"/>
  <c r="C188"/>
  <c r="F189"/>
  <c r="F188"/>
  <c r="F184"/>
  <c r="C190"/>
  <c r="F190"/>
  <c r="D191"/>
  <c r="E191"/>
  <c r="H191"/>
  <c r="C192"/>
  <c r="C191"/>
  <c r="F192"/>
  <c r="F191"/>
  <c r="C193"/>
  <c r="F193"/>
  <c r="C194"/>
  <c r="F194"/>
  <c r="C195"/>
  <c r="F195"/>
  <c r="C196"/>
  <c r="F196"/>
  <c r="C197"/>
  <c r="F197"/>
  <c r="C198"/>
  <c r="F198"/>
  <c r="E84" i="13"/>
  <c r="E82"/>
  <c r="H84"/>
  <c r="H82"/>
  <c r="C86"/>
  <c r="F86"/>
  <c r="C87"/>
  <c r="F87"/>
  <c r="C91"/>
  <c r="F91"/>
  <c r="C92"/>
  <c r="F92"/>
  <c r="C93"/>
  <c r="F93"/>
  <c r="D94"/>
  <c r="E94"/>
  <c r="H94"/>
  <c r="H89"/>
  <c r="C95"/>
  <c r="C94"/>
  <c r="F95"/>
  <c r="F94"/>
  <c r="C96"/>
  <c r="F96"/>
  <c r="C97"/>
  <c r="F97"/>
  <c r="E98"/>
  <c r="H98"/>
  <c r="C99"/>
  <c r="F99"/>
  <c r="F100"/>
  <c r="C100"/>
  <c r="D101"/>
  <c r="E101"/>
  <c r="H101"/>
  <c r="C102"/>
  <c r="C101"/>
  <c r="F102"/>
  <c r="F101"/>
  <c r="C103"/>
  <c r="F103"/>
  <c r="C104"/>
  <c r="F104"/>
  <c r="C106"/>
  <c r="C107"/>
  <c r="F107"/>
  <c r="C108"/>
  <c r="F108"/>
  <c r="C109"/>
  <c r="F109"/>
  <c r="D110"/>
  <c r="E110"/>
  <c r="H110"/>
  <c r="H105"/>
  <c r="C111"/>
  <c r="C110"/>
  <c r="F111"/>
  <c r="F110"/>
  <c r="C112"/>
  <c r="F112"/>
  <c r="C113"/>
  <c r="F113"/>
  <c r="D114"/>
  <c r="E114"/>
  <c r="E105"/>
  <c r="H114"/>
  <c r="C115"/>
  <c r="C114"/>
  <c r="F115"/>
  <c r="F114"/>
  <c r="C116"/>
  <c r="F116"/>
  <c r="C117"/>
  <c r="F117"/>
  <c r="D118"/>
  <c r="E118"/>
  <c r="H118"/>
  <c r="C119"/>
  <c r="C118"/>
  <c r="F119"/>
  <c r="F118"/>
  <c r="C120"/>
  <c r="F120"/>
  <c r="C121"/>
  <c r="F121"/>
  <c r="D122"/>
  <c r="E122"/>
  <c r="H122"/>
  <c r="C123"/>
  <c r="C122"/>
  <c r="F123"/>
  <c r="F122"/>
  <c r="C124"/>
  <c r="F124"/>
  <c r="C125"/>
  <c r="F125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F143"/>
  <c r="C144"/>
  <c r="F144"/>
  <c r="D145"/>
  <c r="D142"/>
  <c r="C142"/>
  <c r="E145"/>
  <c r="H145"/>
  <c r="C146"/>
  <c r="C145"/>
  <c r="F146"/>
  <c r="F145"/>
  <c r="F142"/>
  <c r="C147"/>
  <c r="F147"/>
  <c r="C148"/>
  <c r="F148"/>
  <c r="C149"/>
  <c r="F149"/>
  <c r="C150"/>
  <c r="F150"/>
  <c r="D151"/>
  <c r="E151"/>
  <c r="E142"/>
  <c r="H151"/>
  <c r="H142"/>
  <c r="C152"/>
  <c r="F152"/>
  <c r="C153"/>
  <c r="C151"/>
  <c r="F153"/>
  <c r="C154"/>
  <c r="F154"/>
  <c r="F151"/>
  <c r="D155"/>
  <c r="E155"/>
  <c r="H155"/>
  <c r="C156"/>
  <c r="C155"/>
  <c r="F156"/>
  <c r="F155"/>
  <c r="C157"/>
  <c r="F157"/>
  <c r="C158"/>
  <c r="F158"/>
  <c r="C159"/>
  <c r="F159"/>
  <c r="C160"/>
  <c r="F160"/>
  <c r="F162"/>
  <c r="C163"/>
  <c r="F163"/>
  <c r="C164"/>
  <c r="F164"/>
  <c r="C165"/>
  <c r="F165"/>
  <c r="C166"/>
  <c r="F166"/>
  <c r="D167"/>
  <c r="E167"/>
  <c r="H167"/>
  <c r="H161"/>
  <c r="C168"/>
  <c r="C167"/>
  <c r="F168"/>
  <c r="F167"/>
  <c r="C169"/>
  <c r="F169"/>
  <c r="C170"/>
  <c r="F170"/>
  <c r="D171"/>
  <c r="E171"/>
  <c r="H171"/>
  <c r="C172"/>
  <c r="C171"/>
  <c r="F172"/>
  <c r="C173"/>
  <c r="F173"/>
  <c r="C174"/>
  <c r="F174"/>
  <c r="F171"/>
  <c r="D175"/>
  <c r="E175"/>
  <c r="E161"/>
  <c r="H175"/>
  <c r="C176"/>
  <c r="C175"/>
  <c r="F176"/>
  <c r="C177"/>
  <c r="F177"/>
  <c r="F175"/>
  <c r="C178"/>
  <c r="F178"/>
  <c r="D179"/>
  <c r="E179"/>
  <c r="H179"/>
  <c r="C180"/>
  <c r="F180"/>
  <c r="C181"/>
  <c r="F181"/>
  <c r="C182"/>
  <c r="F182"/>
  <c r="C183"/>
  <c r="F183"/>
  <c r="C185"/>
  <c r="F185"/>
  <c r="C186"/>
  <c r="F186"/>
  <c r="C187"/>
  <c r="F187"/>
  <c r="D188"/>
  <c r="D184"/>
  <c r="E188"/>
  <c r="H188"/>
  <c r="C189"/>
  <c r="C188"/>
  <c r="F189"/>
  <c r="F188"/>
  <c r="F184"/>
  <c r="C190"/>
  <c r="F190"/>
  <c r="D191"/>
  <c r="E191"/>
  <c r="E184"/>
  <c r="H191"/>
  <c r="H184"/>
  <c r="C192"/>
  <c r="C191"/>
  <c r="F192"/>
  <c r="F191"/>
  <c r="C193"/>
  <c r="F193"/>
  <c r="C194"/>
  <c r="F194"/>
  <c r="C195"/>
  <c r="F195"/>
  <c r="C196"/>
  <c r="F196"/>
  <c r="C197"/>
  <c r="F197"/>
  <c r="C198"/>
  <c r="F198"/>
  <c r="E84" i="12"/>
  <c r="E82"/>
  <c r="H84"/>
  <c r="H82"/>
  <c r="C86"/>
  <c r="F86"/>
  <c r="C87"/>
  <c r="F87"/>
  <c r="C91"/>
  <c r="F91"/>
  <c r="C92"/>
  <c r="F92"/>
  <c r="C93"/>
  <c r="F93"/>
  <c r="D94"/>
  <c r="E94"/>
  <c r="E89"/>
  <c r="H94"/>
  <c r="C95"/>
  <c r="C94"/>
  <c r="F95"/>
  <c r="F94"/>
  <c r="C96"/>
  <c r="F96"/>
  <c r="C97"/>
  <c r="F97"/>
  <c r="E98"/>
  <c r="H98"/>
  <c r="H89"/>
  <c r="H88"/>
  <c r="C99"/>
  <c r="F99"/>
  <c r="F100"/>
  <c r="C100"/>
  <c r="D101"/>
  <c r="E101"/>
  <c r="H101"/>
  <c r="C102"/>
  <c r="C101"/>
  <c r="F102"/>
  <c r="F101"/>
  <c r="F89"/>
  <c r="F88"/>
  <c r="C103"/>
  <c r="F103"/>
  <c r="C104"/>
  <c r="F104"/>
  <c r="C106"/>
  <c r="F106"/>
  <c r="C107"/>
  <c r="F107"/>
  <c r="C108"/>
  <c r="F108"/>
  <c r="C109"/>
  <c r="F109"/>
  <c r="D110"/>
  <c r="E110"/>
  <c r="H110"/>
  <c r="C111"/>
  <c r="C110"/>
  <c r="F111"/>
  <c r="F110"/>
  <c r="C112"/>
  <c r="F112"/>
  <c r="C113"/>
  <c r="F113"/>
  <c r="D114"/>
  <c r="E114"/>
  <c r="H114"/>
  <c r="H105"/>
  <c r="C115"/>
  <c r="C114"/>
  <c r="F115"/>
  <c r="F114"/>
  <c r="C116"/>
  <c r="F116"/>
  <c r="C117"/>
  <c r="F117"/>
  <c r="D118"/>
  <c r="E118"/>
  <c r="H118"/>
  <c r="C119"/>
  <c r="C118"/>
  <c r="F119"/>
  <c r="F118"/>
  <c r="C120"/>
  <c r="F120"/>
  <c r="C121"/>
  <c r="F121"/>
  <c r="D122"/>
  <c r="E122"/>
  <c r="E105"/>
  <c r="H122"/>
  <c r="C123"/>
  <c r="C122"/>
  <c r="F123"/>
  <c r="C124"/>
  <c r="F124"/>
  <c r="C125"/>
  <c r="F125"/>
  <c r="F122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4"/>
  <c r="F144"/>
  <c r="D145"/>
  <c r="D142"/>
  <c r="E145"/>
  <c r="H145"/>
  <c r="C146"/>
  <c r="C145"/>
  <c r="F146"/>
  <c r="F145"/>
  <c r="C147"/>
  <c r="F147"/>
  <c r="C148"/>
  <c r="F148"/>
  <c r="C149"/>
  <c r="F149"/>
  <c r="C150"/>
  <c r="F150"/>
  <c r="D151"/>
  <c r="E151"/>
  <c r="E142"/>
  <c r="H151"/>
  <c r="H142"/>
  <c r="C152"/>
  <c r="C151"/>
  <c r="F152"/>
  <c r="C153"/>
  <c r="F153"/>
  <c r="C154"/>
  <c r="F154"/>
  <c r="F151"/>
  <c r="D155"/>
  <c r="E155"/>
  <c r="H155"/>
  <c r="C156"/>
  <c r="C155"/>
  <c r="F156"/>
  <c r="F155"/>
  <c r="C157"/>
  <c r="F157"/>
  <c r="C158"/>
  <c r="F158"/>
  <c r="C159"/>
  <c r="F159"/>
  <c r="C160"/>
  <c r="F160"/>
  <c r="C163"/>
  <c r="F163"/>
  <c r="C164"/>
  <c r="F164"/>
  <c r="C165"/>
  <c r="F165"/>
  <c r="C166"/>
  <c r="F166"/>
  <c r="D167"/>
  <c r="E167"/>
  <c r="E161"/>
  <c r="H167"/>
  <c r="H161"/>
  <c r="C168"/>
  <c r="C167"/>
  <c r="F168"/>
  <c r="F167"/>
  <c r="C169"/>
  <c r="F169"/>
  <c r="C170"/>
  <c r="F170"/>
  <c r="D171"/>
  <c r="E171"/>
  <c r="H171"/>
  <c r="C172"/>
  <c r="C171"/>
  <c r="F172"/>
  <c r="F171"/>
  <c r="C173"/>
  <c r="F173"/>
  <c r="C174"/>
  <c r="F174"/>
  <c r="D175"/>
  <c r="E175"/>
  <c r="H175"/>
  <c r="C176"/>
  <c r="C175"/>
  <c r="F176"/>
  <c r="C177"/>
  <c r="F177"/>
  <c r="F175"/>
  <c r="C178"/>
  <c r="F178"/>
  <c r="D179"/>
  <c r="D161"/>
  <c r="E179"/>
  <c r="H179"/>
  <c r="C180"/>
  <c r="F180"/>
  <c r="C181"/>
  <c r="F181"/>
  <c r="C182"/>
  <c r="F182"/>
  <c r="C183"/>
  <c r="F183"/>
  <c r="C185"/>
  <c r="F185"/>
  <c r="C186"/>
  <c r="F186"/>
  <c r="C187"/>
  <c r="F187"/>
  <c r="D188"/>
  <c r="D184"/>
  <c r="E188"/>
  <c r="H188"/>
  <c r="C189"/>
  <c r="C188"/>
  <c r="F189"/>
  <c r="F188"/>
  <c r="F184"/>
  <c r="C190"/>
  <c r="F190"/>
  <c r="D191"/>
  <c r="E191"/>
  <c r="E184"/>
  <c r="H191"/>
  <c r="H184"/>
  <c r="C192"/>
  <c r="C191"/>
  <c r="F192"/>
  <c r="F191"/>
  <c r="C193"/>
  <c r="F193"/>
  <c r="C194"/>
  <c r="F194"/>
  <c r="C195"/>
  <c r="F195"/>
  <c r="C196"/>
  <c r="F196"/>
  <c r="C197"/>
  <c r="F197"/>
  <c r="C198"/>
  <c r="F198"/>
  <c r="E84" i="11"/>
  <c r="E82"/>
  <c r="H84"/>
  <c r="H82"/>
  <c r="C86"/>
  <c r="F86"/>
  <c r="C87"/>
  <c r="F87"/>
  <c r="C91"/>
  <c r="F91"/>
  <c r="C92"/>
  <c r="F92"/>
  <c r="C93"/>
  <c r="F93"/>
  <c r="D94"/>
  <c r="E94"/>
  <c r="H94"/>
  <c r="C95"/>
  <c r="C94"/>
  <c r="F95"/>
  <c r="F94"/>
  <c r="C96"/>
  <c r="F96"/>
  <c r="C97"/>
  <c r="F97"/>
  <c r="E98"/>
  <c r="C98"/>
  <c r="H98"/>
  <c r="H89"/>
  <c r="H88"/>
  <c r="C99"/>
  <c r="F99"/>
  <c r="F100"/>
  <c r="C100"/>
  <c r="D101"/>
  <c r="E101"/>
  <c r="H101"/>
  <c r="C102"/>
  <c r="C101"/>
  <c r="C89"/>
  <c r="F102"/>
  <c r="F101"/>
  <c r="C103"/>
  <c r="F103"/>
  <c r="C104"/>
  <c r="F104"/>
  <c r="C106"/>
  <c r="F106"/>
  <c r="C107"/>
  <c r="F107"/>
  <c r="C108"/>
  <c r="F108"/>
  <c r="C109"/>
  <c r="F109"/>
  <c r="D110"/>
  <c r="E110"/>
  <c r="H110"/>
  <c r="C111"/>
  <c r="C110"/>
  <c r="F111"/>
  <c r="C112"/>
  <c r="F112"/>
  <c r="C113"/>
  <c r="F113"/>
  <c r="D114"/>
  <c r="E114"/>
  <c r="H114"/>
  <c r="C115"/>
  <c r="F115"/>
  <c r="C116"/>
  <c r="F116"/>
  <c r="C117"/>
  <c r="F117"/>
  <c r="D118"/>
  <c r="E118"/>
  <c r="H118"/>
  <c r="C119"/>
  <c r="C118"/>
  <c r="F119"/>
  <c r="F118"/>
  <c r="C120"/>
  <c r="F120"/>
  <c r="C121"/>
  <c r="F121"/>
  <c r="D122"/>
  <c r="E122"/>
  <c r="H122"/>
  <c r="C123"/>
  <c r="F123"/>
  <c r="F122"/>
  <c r="C124"/>
  <c r="F124"/>
  <c r="C125"/>
  <c r="F125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F134"/>
  <c r="F133"/>
  <c r="C135"/>
  <c r="F135"/>
  <c r="C136"/>
  <c r="F136"/>
  <c r="C137"/>
  <c r="F137"/>
  <c r="C138"/>
  <c r="F138"/>
  <c r="C139"/>
  <c r="F139"/>
  <c r="D140"/>
  <c r="E140"/>
  <c r="C140"/>
  <c r="H140"/>
  <c r="C141"/>
  <c r="F141"/>
  <c r="F140"/>
  <c r="C143"/>
  <c r="C144"/>
  <c r="F144"/>
  <c r="D145"/>
  <c r="D142"/>
  <c r="E145"/>
  <c r="H145"/>
  <c r="C146"/>
  <c r="C145"/>
  <c r="F146"/>
  <c r="F145"/>
  <c r="F142"/>
  <c r="C147"/>
  <c r="F147"/>
  <c r="C148"/>
  <c r="F148"/>
  <c r="C149"/>
  <c r="F149"/>
  <c r="C150"/>
  <c r="F150"/>
  <c r="D151"/>
  <c r="E151"/>
  <c r="E142"/>
  <c r="H151"/>
  <c r="H142"/>
  <c r="C152"/>
  <c r="F152"/>
  <c r="C153"/>
  <c r="C151"/>
  <c r="F153"/>
  <c r="C154"/>
  <c r="F154"/>
  <c r="F151"/>
  <c r="D155"/>
  <c r="E155"/>
  <c r="H155"/>
  <c r="C156"/>
  <c r="C155"/>
  <c r="F156"/>
  <c r="F155"/>
  <c r="C157"/>
  <c r="F157"/>
  <c r="C158"/>
  <c r="F158"/>
  <c r="C159"/>
  <c r="F159"/>
  <c r="C160"/>
  <c r="F160"/>
  <c r="C163"/>
  <c r="F163"/>
  <c r="C164"/>
  <c r="F164"/>
  <c r="C165"/>
  <c r="F165"/>
  <c r="C166"/>
  <c r="F166"/>
  <c r="D167"/>
  <c r="E167"/>
  <c r="E161"/>
  <c r="H167"/>
  <c r="C168"/>
  <c r="F168"/>
  <c r="C169"/>
  <c r="F169"/>
  <c r="C170"/>
  <c r="F170"/>
  <c r="D171"/>
  <c r="E171"/>
  <c r="H171"/>
  <c r="C172"/>
  <c r="F172"/>
  <c r="C173"/>
  <c r="C171"/>
  <c r="F173"/>
  <c r="F171"/>
  <c r="C174"/>
  <c r="F174"/>
  <c r="D175"/>
  <c r="E175"/>
  <c r="H175"/>
  <c r="H161"/>
  <c r="C176"/>
  <c r="F176"/>
  <c r="C177"/>
  <c r="C175"/>
  <c r="F177"/>
  <c r="F175"/>
  <c r="C178"/>
  <c r="F178"/>
  <c r="D179"/>
  <c r="E179"/>
  <c r="H179"/>
  <c r="C180"/>
  <c r="C179"/>
  <c r="F180"/>
  <c r="F179"/>
  <c r="C181"/>
  <c r="F181"/>
  <c r="C182"/>
  <c r="F182"/>
  <c r="C183"/>
  <c r="F183"/>
  <c r="C185"/>
  <c r="F185"/>
  <c r="C186"/>
  <c r="F186"/>
  <c r="C187"/>
  <c r="F187"/>
  <c r="D188"/>
  <c r="D184"/>
  <c r="E188"/>
  <c r="H188"/>
  <c r="C189"/>
  <c r="C188"/>
  <c r="F189"/>
  <c r="C190"/>
  <c r="F190"/>
  <c r="F188"/>
  <c r="D191"/>
  <c r="E191"/>
  <c r="E184"/>
  <c r="H191"/>
  <c r="H184"/>
  <c r="C192"/>
  <c r="C191"/>
  <c r="F192"/>
  <c r="C193"/>
  <c r="F193"/>
  <c r="F191"/>
  <c r="C194"/>
  <c r="F194"/>
  <c r="C195"/>
  <c r="F195"/>
  <c r="C196"/>
  <c r="F196"/>
  <c r="C197"/>
  <c r="F197"/>
  <c r="C198"/>
  <c r="F198"/>
  <c r="E84" i="10"/>
  <c r="E82"/>
  <c r="H84"/>
  <c r="H82"/>
  <c r="C86"/>
  <c r="F86"/>
  <c r="C87"/>
  <c r="F87"/>
  <c r="F90"/>
  <c r="C91"/>
  <c r="F91"/>
  <c r="C92"/>
  <c r="F92"/>
  <c r="C93"/>
  <c r="F93"/>
  <c r="D94"/>
  <c r="E94"/>
  <c r="H94"/>
  <c r="C95"/>
  <c r="F95"/>
  <c r="F94"/>
  <c r="C96"/>
  <c r="F96"/>
  <c r="C97"/>
  <c r="F97"/>
  <c r="E98"/>
  <c r="C98"/>
  <c r="H98"/>
  <c r="H89"/>
  <c r="C99"/>
  <c r="F99"/>
  <c r="F100"/>
  <c r="C100"/>
  <c r="D101"/>
  <c r="E101"/>
  <c r="H101"/>
  <c r="C102"/>
  <c r="F102"/>
  <c r="F101"/>
  <c r="C103"/>
  <c r="F103"/>
  <c r="C104"/>
  <c r="F104"/>
  <c r="C106"/>
  <c r="F106"/>
  <c r="C107"/>
  <c r="F107"/>
  <c r="C108"/>
  <c r="F108"/>
  <c r="C109"/>
  <c r="F109"/>
  <c r="D110"/>
  <c r="E110"/>
  <c r="H110"/>
  <c r="C111"/>
  <c r="F111"/>
  <c r="F110"/>
  <c r="C112"/>
  <c r="F112"/>
  <c r="C113"/>
  <c r="F113"/>
  <c r="D114"/>
  <c r="E114"/>
  <c r="H114"/>
  <c r="C115"/>
  <c r="C114"/>
  <c r="F115"/>
  <c r="F114"/>
  <c r="C116"/>
  <c r="F116"/>
  <c r="C117"/>
  <c r="F117"/>
  <c r="D118"/>
  <c r="E118"/>
  <c r="H118"/>
  <c r="C119"/>
  <c r="F119"/>
  <c r="C120"/>
  <c r="F120"/>
  <c r="C121"/>
  <c r="F121"/>
  <c r="D122"/>
  <c r="E122"/>
  <c r="H122"/>
  <c r="C123"/>
  <c r="F123"/>
  <c r="C124"/>
  <c r="C122"/>
  <c r="F124"/>
  <c r="C125"/>
  <c r="F125"/>
  <c r="F122"/>
  <c r="D126"/>
  <c r="E126"/>
  <c r="E105"/>
  <c r="H126"/>
  <c r="C127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4"/>
  <c r="F144"/>
  <c r="D145"/>
  <c r="E145"/>
  <c r="H145"/>
  <c r="C146"/>
  <c r="C145"/>
  <c r="F146"/>
  <c r="C147"/>
  <c r="F147"/>
  <c r="C148"/>
  <c r="F148"/>
  <c r="C149"/>
  <c r="F149"/>
  <c r="C150"/>
  <c r="F150"/>
  <c r="D151"/>
  <c r="E151"/>
  <c r="E142"/>
  <c r="H151"/>
  <c r="H142"/>
  <c r="C152"/>
  <c r="F152"/>
  <c r="F151"/>
  <c r="F142"/>
  <c r="C153"/>
  <c r="F153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F162"/>
  <c r="C163"/>
  <c r="F163"/>
  <c r="C164"/>
  <c r="F164"/>
  <c r="C165"/>
  <c r="F165"/>
  <c r="C166"/>
  <c r="F166"/>
  <c r="D167"/>
  <c r="E167"/>
  <c r="E161"/>
  <c r="H167"/>
  <c r="H161"/>
  <c r="C168"/>
  <c r="C167"/>
  <c r="F168"/>
  <c r="F167"/>
  <c r="C169"/>
  <c r="F169"/>
  <c r="C170"/>
  <c r="F170"/>
  <c r="D171"/>
  <c r="E171"/>
  <c r="H171"/>
  <c r="C172"/>
  <c r="C171"/>
  <c r="F172"/>
  <c r="F171"/>
  <c r="C173"/>
  <c r="F173"/>
  <c r="C174"/>
  <c r="F174"/>
  <c r="D175"/>
  <c r="E175"/>
  <c r="H175"/>
  <c r="C176"/>
  <c r="C175"/>
  <c r="F176"/>
  <c r="C177"/>
  <c r="F177"/>
  <c r="F175"/>
  <c r="C178"/>
  <c r="F178"/>
  <c r="D179"/>
  <c r="E179"/>
  <c r="H179"/>
  <c r="C180"/>
  <c r="C179"/>
  <c r="F180"/>
  <c r="C181"/>
  <c r="F181"/>
  <c r="C182"/>
  <c r="F182"/>
  <c r="C183"/>
  <c r="F183"/>
  <c r="C185"/>
  <c r="F185"/>
  <c r="C186"/>
  <c r="F186"/>
  <c r="C187"/>
  <c r="F187"/>
  <c r="D188"/>
  <c r="D184"/>
  <c r="E188"/>
  <c r="H188"/>
  <c r="C189"/>
  <c r="F189"/>
  <c r="C190"/>
  <c r="C188"/>
  <c r="F190"/>
  <c r="F188"/>
  <c r="F184"/>
  <c r="D191"/>
  <c r="E191"/>
  <c r="E184"/>
  <c r="H191"/>
  <c r="H184"/>
  <c r="C192"/>
  <c r="F192"/>
  <c r="C193"/>
  <c r="C191"/>
  <c r="F193"/>
  <c r="C194"/>
  <c r="F194"/>
  <c r="F191"/>
  <c r="C195"/>
  <c r="F195"/>
  <c r="C196"/>
  <c r="F196"/>
  <c r="C197"/>
  <c r="F197"/>
  <c r="C198"/>
  <c r="F198"/>
  <c r="D84" i="9"/>
  <c r="D82"/>
  <c r="E84"/>
  <c r="E82"/>
  <c r="G84"/>
  <c r="G82"/>
  <c r="H84"/>
  <c r="H82"/>
  <c r="C85"/>
  <c r="C84"/>
  <c r="C82"/>
  <c r="F85"/>
  <c r="F84"/>
  <c r="F82"/>
  <c r="C86"/>
  <c r="F86"/>
  <c r="C87"/>
  <c r="F87"/>
  <c r="C91"/>
  <c r="F91"/>
  <c r="C92"/>
  <c r="F92"/>
  <c r="C93"/>
  <c r="F93"/>
  <c r="D94"/>
  <c r="E94"/>
  <c r="E89"/>
  <c r="G94"/>
  <c r="G89"/>
  <c r="H94"/>
  <c r="C95"/>
  <c r="C94"/>
  <c r="F95"/>
  <c r="C96"/>
  <c r="F96"/>
  <c r="C97"/>
  <c r="F97"/>
  <c r="F94"/>
  <c r="E98"/>
  <c r="C98"/>
  <c r="H98"/>
  <c r="H89"/>
  <c r="C99"/>
  <c r="F99"/>
  <c r="F100"/>
  <c r="C100"/>
  <c r="D101"/>
  <c r="D89"/>
  <c r="E101"/>
  <c r="G101"/>
  <c r="H101"/>
  <c r="C102"/>
  <c r="C101"/>
  <c r="F102"/>
  <c r="F101"/>
  <c r="C103"/>
  <c r="F103"/>
  <c r="C104"/>
  <c r="F104"/>
  <c r="C106"/>
  <c r="F106"/>
  <c r="C107"/>
  <c r="F107"/>
  <c r="C108"/>
  <c r="F108"/>
  <c r="C109"/>
  <c r="F109"/>
  <c r="D110"/>
  <c r="E110"/>
  <c r="G110"/>
  <c r="H110"/>
  <c r="C111"/>
  <c r="C110"/>
  <c r="F111"/>
  <c r="C112"/>
  <c r="F112"/>
  <c r="C113"/>
  <c r="F113"/>
  <c r="D114"/>
  <c r="E114"/>
  <c r="G114"/>
  <c r="H114"/>
  <c r="C115"/>
  <c r="F115"/>
  <c r="C116"/>
  <c r="C114"/>
  <c r="F116"/>
  <c r="C117"/>
  <c r="F117"/>
  <c r="F114"/>
  <c r="D118"/>
  <c r="E118"/>
  <c r="G118"/>
  <c r="H118"/>
  <c r="C119"/>
  <c r="C118"/>
  <c r="F119"/>
  <c r="F118"/>
  <c r="C120"/>
  <c r="F120"/>
  <c r="C121"/>
  <c r="F121"/>
  <c r="D122"/>
  <c r="E122"/>
  <c r="G122"/>
  <c r="H122"/>
  <c r="C123"/>
  <c r="F123"/>
  <c r="C124"/>
  <c r="C122"/>
  <c r="F124"/>
  <c r="C125"/>
  <c r="F125"/>
  <c r="F122"/>
  <c r="D126"/>
  <c r="E126"/>
  <c r="G126"/>
  <c r="G133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F134"/>
  <c r="F133"/>
  <c r="C135"/>
  <c r="F135"/>
  <c r="C136"/>
  <c r="F136"/>
  <c r="C137"/>
  <c r="F137"/>
  <c r="C138"/>
  <c r="F138"/>
  <c r="C139"/>
  <c r="F139"/>
  <c r="D140"/>
  <c r="E140"/>
  <c r="C140"/>
  <c r="G140"/>
  <c r="H140"/>
  <c r="C141"/>
  <c r="F141"/>
  <c r="F140"/>
  <c r="C143"/>
  <c r="F143"/>
  <c r="C144"/>
  <c r="F144"/>
  <c r="D145"/>
  <c r="E145"/>
  <c r="G145"/>
  <c r="H145"/>
  <c r="H142"/>
  <c r="C146"/>
  <c r="F146"/>
  <c r="F145"/>
  <c r="F142"/>
  <c r="C147"/>
  <c r="F147"/>
  <c r="C148"/>
  <c r="F148"/>
  <c r="C149"/>
  <c r="F149"/>
  <c r="C150"/>
  <c r="F150"/>
  <c r="D151"/>
  <c r="E151"/>
  <c r="E142"/>
  <c r="G151"/>
  <c r="H151"/>
  <c r="C152"/>
  <c r="F152"/>
  <c r="F151"/>
  <c r="C153"/>
  <c r="F153"/>
  <c r="C154"/>
  <c r="F154"/>
  <c r="D155"/>
  <c r="E155"/>
  <c r="G155"/>
  <c r="H155"/>
  <c r="C156"/>
  <c r="F156"/>
  <c r="F155"/>
  <c r="C157"/>
  <c r="F157"/>
  <c r="C158"/>
  <c r="F158"/>
  <c r="C159"/>
  <c r="F159"/>
  <c r="C160"/>
  <c r="F160"/>
  <c r="C162"/>
  <c r="F162"/>
  <c r="C163"/>
  <c r="F163"/>
  <c r="C164"/>
  <c r="F164"/>
  <c r="C165"/>
  <c r="F165"/>
  <c r="C166"/>
  <c r="F166"/>
  <c r="D167"/>
  <c r="E167"/>
  <c r="E161"/>
  <c r="G167"/>
  <c r="G179"/>
  <c r="G161"/>
  <c r="H167"/>
  <c r="C168"/>
  <c r="C167"/>
  <c r="F168"/>
  <c r="F167"/>
  <c r="F161"/>
  <c r="C169"/>
  <c r="F169"/>
  <c r="C170"/>
  <c r="F170"/>
  <c r="D171"/>
  <c r="E171"/>
  <c r="G171"/>
  <c r="H171"/>
  <c r="C172"/>
  <c r="F172"/>
  <c r="C173"/>
  <c r="C171"/>
  <c r="F173"/>
  <c r="C174"/>
  <c r="F174"/>
  <c r="F171"/>
  <c r="D175"/>
  <c r="E175"/>
  <c r="G175"/>
  <c r="H175"/>
  <c r="H161"/>
  <c r="C176"/>
  <c r="F176"/>
  <c r="C177"/>
  <c r="C175"/>
  <c r="F177"/>
  <c r="C178"/>
  <c r="F178"/>
  <c r="F175"/>
  <c r="D179"/>
  <c r="E179"/>
  <c r="H179"/>
  <c r="C180"/>
  <c r="F180"/>
  <c r="C181"/>
  <c r="F181"/>
  <c r="C182"/>
  <c r="F182"/>
  <c r="C183"/>
  <c r="F183"/>
  <c r="C185"/>
  <c r="F185"/>
  <c r="C186"/>
  <c r="F186"/>
  <c r="C187"/>
  <c r="F187"/>
  <c r="D188"/>
  <c r="D184"/>
  <c r="E188"/>
  <c r="E184"/>
  <c r="G188"/>
  <c r="G184"/>
  <c r="H188"/>
  <c r="H184"/>
  <c r="C189"/>
  <c r="C188"/>
  <c r="F189"/>
  <c r="F188"/>
  <c r="C190"/>
  <c r="F190"/>
  <c r="D191"/>
  <c r="E191"/>
  <c r="G191"/>
  <c r="H191"/>
  <c r="C192"/>
  <c r="C191"/>
  <c r="F192"/>
  <c r="F191"/>
  <c r="C193"/>
  <c r="F193"/>
  <c r="C194"/>
  <c r="F194"/>
  <c r="C195"/>
  <c r="F195"/>
  <c r="C196"/>
  <c r="F196"/>
  <c r="C197"/>
  <c r="F197"/>
  <c r="C198"/>
  <c r="F198"/>
  <c r="E84" i="8"/>
  <c r="E82"/>
  <c r="H84"/>
  <c r="H82"/>
  <c r="C86"/>
  <c r="F86"/>
  <c r="C87"/>
  <c r="F87"/>
  <c r="C90"/>
  <c r="F90"/>
  <c r="C91"/>
  <c r="F91"/>
  <c r="C92"/>
  <c r="F92"/>
  <c r="C93"/>
  <c r="F93"/>
  <c r="D94"/>
  <c r="E94"/>
  <c r="H94"/>
  <c r="H89"/>
  <c r="C95"/>
  <c r="C94"/>
  <c r="F95"/>
  <c r="F94"/>
  <c r="C96"/>
  <c r="F96"/>
  <c r="C97"/>
  <c r="F97"/>
  <c r="E98"/>
  <c r="C98"/>
  <c r="H98"/>
  <c r="C99"/>
  <c r="F99"/>
  <c r="F100"/>
  <c r="C100"/>
  <c r="D101"/>
  <c r="E101"/>
  <c r="H101"/>
  <c r="C102"/>
  <c r="C101"/>
  <c r="F102"/>
  <c r="F101"/>
  <c r="C103"/>
  <c r="F103"/>
  <c r="C104"/>
  <c r="F104"/>
  <c r="C106"/>
  <c r="F106"/>
  <c r="C107"/>
  <c r="F107"/>
  <c r="C108"/>
  <c r="F108"/>
  <c r="C109"/>
  <c r="F109"/>
  <c r="D110"/>
  <c r="E110"/>
  <c r="H110"/>
  <c r="H105"/>
  <c r="C111"/>
  <c r="C110"/>
  <c r="F111"/>
  <c r="F110"/>
  <c r="C112"/>
  <c r="F112"/>
  <c r="C113"/>
  <c r="F113"/>
  <c r="D114"/>
  <c r="E114"/>
  <c r="H114"/>
  <c r="C115"/>
  <c r="C114"/>
  <c r="F115"/>
  <c r="C116"/>
  <c r="F116"/>
  <c r="C117"/>
  <c r="F117"/>
  <c r="F114"/>
  <c r="D118"/>
  <c r="E118"/>
  <c r="H118"/>
  <c r="C119"/>
  <c r="C118"/>
  <c r="F119"/>
  <c r="F118"/>
  <c r="C120"/>
  <c r="F120"/>
  <c r="C121"/>
  <c r="F121"/>
  <c r="D122"/>
  <c r="E122"/>
  <c r="H122"/>
  <c r="C123"/>
  <c r="F123"/>
  <c r="C124"/>
  <c r="C122"/>
  <c r="F124"/>
  <c r="C125"/>
  <c r="F125"/>
  <c r="F122"/>
  <c r="D126"/>
  <c r="E126"/>
  <c r="E105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3"/>
  <c r="F143"/>
  <c r="C144"/>
  <c r="F144"/>
  <c r="D145"/>
  <c r="E145"/>
  <c r="E142"/>
  <c r="H145"/>
  <c r="C146"/>
  <c r="C145"/>
  <c r="F146"/>
  <c r="F145"/>
  <c r="C147"/>
  <c r="F147"/>
  <c r="C148"/>
  <c r="F148"/>
  <c r="C149"/>
  <c r="F149"/>
  <c r="C150"/>
  <c r="F150"/>
  <c r="D151"/>
  <c r="D142"/>
  <c r="E151"/>
  <c r="H151"/>
  <c r="C152"/>
  <c r="C151"/>
  <c r="F152"/>
  <c r="F151"/>
  <c r="C153"/>
  <c r="F153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C162"/>
  <c r="F162"/>
  <c r="C163"/>
  <c r="F163"/>
  <c r="C164"/>
  <c r="F164"/>
  <c r="C165"/>
  <c r="F165"/>
  <c r="C166"/>
  <c r="F166"/>
  <c r="D167"/>
  <c r="E167"/>
  <c r="E161"/>
  <c r="H167"/>
  <c r="C168"/>
  <c r="C167"/>
  <c r="F168"/>
  <c r="F167"/>
  <c r="C169"/>
  <c r="F169"/>
  <c r="C170"/>
  <c r="F170"/>
  <c r="D171"/>
  <c r="E171"/>
  <c r="H171"/>
  <c r="H161"/>
  <c r="C172"/>
  <c r="C171"/>
  <c r="F172"/>
  <c r="C173"/>
  <c r="F173"/>
  <c r="C174"/>
  <c r="F174"/>
  <c r="F171"/>
  <c r="D175"/>
  <c r="E175"/>
  <c r="H175"/>
  <c r="C176"/>
  <c r="C175"/>
  <c r="F176"/>
  <c r="F175"/>
  <c r="C177"/>
  <c r="F177"/>
  <c r="C178"/>
  <c r="F178"/>
  <c r="D179"/>
  <c r="E179"/>
  <c r="H179"/>
  <c r="C180"/>
  <c r="F180"/>
  <c r="C181"/>
  <c r="F181"/>
  <c r="C182"/>
  <c r="C179"/>
  <c r="F182"/>
  <c r="C183"/>
  <c r="F183"/>
  <c r="C185"/>
  <c r="F185"/>
  <c r="C186"/>
  <c r="F186"/>
  <c r="C187"/>
  <c r="F187"/>
  <c r="D188"/>
  <c r="D184"/>
  <c r="E188"/>
  <c r="H188"/>
  <c r="C189"/>
  <c r="C188"/>
  <c r="F189"/>
  <c r="C190"/>
  <c r="F190"/>
  <c r="F188"/>
  <c r="D191"/>
  <c r="E191"/>
  <c r="E184"/>
  <c r="H191"/>
  <c r="H184"/>
  <c r="C192"/>
  <c r="C191"/>
  <c r="F192"/>
  <c r="C193"/>
  <c r="F193"/>
  <c r="F191"/>
  <c r="C194"/>
  <c r="F194"/>
  <c r="C195"/>
  <c r="F195"/>
  <c r="C196"/>
  <c r="F196"/>
  <c r="C197"/>
  <c r="F197"/>
  <c r="C198"/>
  <c r="F198"/>
  <c r="E84" i="7"/>
  <c r="E82"/>
  <c r="H84"/>
  <c r="H82"/>
  <c r="C86"/>
  <c r="F86"/>
  <c r="C87"/>
  <c r="F87"/>
  <c r="C90"/>
  <c r="F90"/>
  <c r="C91"/>
  <c r="F91"/>
  <c r="C92"/>
  <c r="F92"/>
  <c r="C93"/>
  <c r="F93"/>
  <c r="D94"/>
  <c r="E94"/>
  <c r="E89"/>
  <c r="H94"/>
  <c r="H89"/>
  <c r="C95"/>
  <c r="C94"/>
  <c r="F95"/>
  <c r="F94"/>
  <c r="C96"/>
  <c r="F96"/>
  <c r="C97"/>
  <c r="F97"/>
  <c r="E98"/>
  <c r="H98"/>
  <c r="C99"/>
  <c r="F99"/>
  <c r="F100"/>
  <c r="C100"/>
  <c r="D101"/>
  <c r="E101"/>
  <c r="H101"/>
  <c r="C102"/>
  <c r="C101"/>
  <c r="F102"/>
  <c r="F101"/>
  <c r="C103"/>
  <c r="F103"/>
  <c r="C104"/>
  <c r="F104"/>
  <c r="C106"/>
  <c r="F106"/>
  <c r="C107"/>
  <c r="F107"/>
  <c r="C108"/>
  <c r="F108"/>
  <c r="C109"/>
  <c r="F109"/>
  <c r="D110"/>
  <c r="E110"/>
  <c r="H110"/>
  <c r="H105"/>
  <c r="C111"/>
  <c r="C110"/>
  <c r="F111"/>
  <c r="F110"/>
  <c r="C112"/>
  <c r="F112"/>
  <c r="C113"/>
  <c r="F113"/>
  <c r="D114"/>
  <c r="E114"/>
  <c r="H114"/>
  <c r="C115"/>
  <c r="C114"/>
  <c r="F115"/>
  <c r="C116"/>
  <c r="F116"/>
  <c r="F114"/>
  <c r="C117"/>
  <c r="F117"/>
  <c r="D118"/>
  <c r="E118"/>
  <c r="E105"/>
  <c r="H118"/>
  <c r="C119"/>
  <c r="C118"/>
  <c r="F119"/>
  <c r="F118"/>
  <c r="C120"/>
  <c r="F120"/>
  <c r="C121"/>
  <c r="F121"/>
  <c r="D122"/>
  <c r="E122"/>
  <c r="H122"/>
  <c r="C123"/>
  <c r="C122"/>
  <c r="F123"/>
  <c r="F122"/>
  <c r="C124"/>
  <c r="F124"/>
  <c r="C125"/>
  <c r="F125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F143"/>
  <c r="C144"/>
  <c r="F144"/>
  <c r="D145"/>
  <c r="E145"/>
  <c r="E142"/>
  <c r="H145"/>
  <c r="H142"/>
  <c r="C146"/>
  <c r="C145"/>
  <c r="F146"/>
  <c r="F145"/>
  <c r="F142"/>
  <c r="C147"/>
  <c r="F147"/>
  <c r="C148"/>
  <c r="F148"/>
  <c r="C149"/>
  <c r="F149"/>
  <c r="C150"/>
  <c r="F150"/>
  <c r="D151"/>
  <c r="D142"/>
  <c r="E151"/>
  <c r="H151"/>
  <c r="C152"/>
  <c r="C151"/>
  <c r="F152"/>
  <c r="F151"/>
  <c r="C153"/>
  <c r="F153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C162"/>
  <c r="C163"/>
  <c r="F163"/>
  <c r="C164"/>
  <c r="F164"/>
  <c r="C165"/>
  <c r="F165"/>
  <c r="C166"/>
  <c r="F166"/>
  <c r="D167"/>
  <c r="E167"/>
  <c r="H167"/>
  <c r="C168"/>
  <c r="C167"/>
  <c r="F168"/>
  <c r="F167"/>
  <c r="C169"/>
  <c r="F169"/>
  <c r="C170"/>
  <c r="F170"/>
  <c r="D171"/>
  <c r="E171"/>
  <c r="E161"/>
  <c r="H171"/>
  <c r="C172"/>
  <c r="C171"/>
  <c r="F172"/>
  <c r="F171"/>
  <c r="C173"/>
  <c r="F173"/>
  <c r="C174"/>
  <c r="F174"/>
  <c r="D175"/>
  <c r="E175"/>
  <c r="H175"/>
  <c r="C176"/>
  <c r="C175"/>
  <c r="F176"/>
  <c r="C177"/>
  <c r="F177"/>
  <c r="F175"/>
  <c r="C178"/>
  <c r="F178"/>
  <c r="D179"/>
  <c r="E179"/>
  <c r="H179"/>
  <c r="H161"/>
  <c r="C180"/>
  <c r="F180"/>
  <c r="C181"/>
  <c r="F181"/>
  <c r="C182"/>
  <c r="F182"/>
  <c r="C183"/>
  <c r="F183"/>
  <c r="C185"/>
  <c r="F185"/>
  <c r="C186"/>
  <c r="F186"/>
  <c r="C187"/>
  <c r="F187"/>
  <c r="D188"/>
  <c r="E188"/>
  <c r="H188"/>
  <c r="H184"/>
  <c r="C189"/>
  <c r="F189"/>
  <c r="C190"/>
  <c r="C188"/>
  <c r="F190"/>
  <c r="F188"/>
  <c r="F184"/>
  <c r="D191"/>
  <c r="D184"/>
  <c r="E191"/>
  <c r="E184"/>
  <c r="H191"/>
  <c r="C192"/>
  <c r="C191"/>
  <c r="F192"/>
  <c r="F191"/>
  <c r="C193"/>
  <c r="F193"/>
  <c r="C194"/>
  <c r="F194"/>
  <c r="C195"/>
  <c r="F195"/>
  <c r="C196"/>
  <c r="F196"/>
  <c r="C197"/>
  <c r="F197"/>
  <c r="C198"/>
  <c r="F198"/>
  <c r="E84" i="6"/>
  <c r="E82"/>
  <c r="H84"/>
  <c r="H82"/>
  <c r="C86"/>
  <c r="F86"/>
  <c r="C87"/>
  <c r="F87"/>
  <c r="C90"/>
  <c r="F90"/>
  <c r="C91"/>
  <c r="F91"/>
  <c r="C92"/>
  <c r="F92"/>
  <c r="C93"/>
  <c r="F93"/>
  <c r="D94"/>
  <c r="E94"/>
  <c r="H94"/>
  <c r="C95"/>
  <c r="C94"/>
  <c r="F94"/>
  <c r="C96"/>
  <c r="F96"/>
  <c r="C97"/>
  <c r="F97"/>
  <c r="E98"/>
  <c r="C98"/>
  <c r="H98"/>
  <c r="C99"/>
  <c r="F99"/>
  <c r="F100"/>
  <c r="C100"/>
  <c r="D101"/>
  <c r="E101"/>
  <c r="H101"/>
  <c r="H89"/>
  <c r="C102"/>
  <c r="C101"/>
  <c r="F102"/>
  <c r="F101"/>
  <c r="C103"/>
  <c r="F103"/>
  <c r="C104"/>
  <c r="F104"/>
  <c r="F106"/>
  <c r="C107"/>
  <c r="F107"/>
  <c r="C108"/>
  <c r="F108"/>
  <c r="C109"/>
  <c r="F109"/>
  <c r="D110"/>
  <c r="E110"/>
  <c r="E105"/>
  <c r="H110"/>
  <c r="H105"/>
  <c r="C111"/>
  <c r="C110"/>
  <c r="F111"/>
  <c r="F110"/>
  <c r="C112"/>
  <c r="F112"/>
  <c r="C113"/>
  <c r="F113"/>
  <c r="D114"/>
  <c r="E114"/>
  <c r="H114"/>
  <c r="C115"/>
  <c r="C114"/>
  <c r="F115"/>
  <c r="F114"/>
  <c r="C116"/>
  <c r="F116"/>
  <c r="C117"/>
  <c r="F117"/>
  <c r="D118"/>
  <c r="E118"/>
  <c r="H118"/>
  <c r="C119"/>
  <c r="C118"/>
  <c r="F119"/>
  <c r="F118"/>
  <c r="C120"/>
  <c r="F120"/>
  <c r="C121"/>
  <c r="F121"/>
  <c r="D122"/>
  <c r="E122"/>
  <c r="H122"/>
  <c r="C123"/>
  <c r="C122"/>
  <c r="F123"/>
  <c r="F122"/>
  <c r="C124"/>
  <c r="F124"/>
  <c r="C125"/>
  <c r="F125"/>
  <c r="D126"/>
  <c r="E126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3"/>
  <c r="F143"/>
  <c r="C144"/>
  <c r="F144"/>
  <c r="D145"/>
  <c r="D142"/>
  <c r="E145"/>
  <c r="H145"/>
  <c r="C146"/>
  <c r="C145"/>
  <c r="F146"/>
  <c r="F145"/>
  <c r="C147"/>
  <c r="F147"/>
  <c r="C148"/>
  <c r="F148"/>
  <c r="C149"/>
  <c r="F149"/>
  <c r="C150"/>
  <c r="F150"/>
  <c r="D151"/>
  <c r="E151"/>
  <c r="E142"/>
  <c r="H151"/>
  <c r="H142"/>
  <c r="C152"/>
  <c r="C151"/>
  <c r="F152"/>
  <c r="C153"/>
  <c r="F153"/>
  <c r="C154"/>
  <c r="F154"/>
  <c r="F151"/>
  <c r="D155"/>
  <c r="E155"/>
  <c r="H155"/>
  <c r="C156"/>
  <c r="C155"/>
  <c r="F156"/>
  <c r="F155"/>
  <c r="C157"/>
  <c r="F157"/>
  <c r="C158"/>
  <c r="F158"/>
  <c r="C159"/>
  <c r="F159"/>
  <c r="C160"/>
  <c r="F160"/>
  <c r="C162"/>
  <c r="F162"/>
  <c r="C163"/>
  <c r="F163"/>
  <c r="C164"/>
  <c r="F164"/>
  <c r="C165"/>
  <c r="F165"/>
  <c r="C166"/>
  <c r="F166"/>
  <c r="D167"/>
  <c r="E167"/>
  <c r="H167"/>
  <c r="C168"/>
  <c r="C167"/>
  <c r="F168"/>
  <c r="F167"/>
  <c r="C169"/>
  <c r="F169"/>
  <c r="C170"/>
  <c r="F170"/>
  <c r="D171"/>
  <c r="E171"/>
  <c r="E161"/>
  <c r="H171"/>
  <c r="C172"/>
  <c r="C171"/>
  <c r="F172"/>
  <c r="C173"/>
  <c r="F173"/>
  <c r="F171"/>
  <c r="C174"/>
  <c r="F174"/>
  <c r="D175"/>
  <c r="E175"/>
  <c r="H175"/>
  <c r="C176"/>
  <c r="C175"/>
  <c r="F176"/>
  <c r="F175"/>
  <c r="C177"/>
  <c r="F177"/>
  <c r="C178"/>
  <c r="F178"/>
  <c r="D179"/>
  <c r="E179"/>
  <c r="H179"/>
  <c r="H161"/>
  <c r="C180"/>
  <c r="F180"/>
  <c r="F179"/>
  <c r="C181"/>
  <c r="F181"/>
  <c r="C182"/>
  <c r="F182"/>
  <c r="C183"/>
  <c r="F183"/>
  <c r="C185"/>
  <c r="F185"/>
  <c r="C186"/>
  <c r="F186"/>
  <c r="C187"/>
  <c r="F187"/>
  <c r="D188"/>
  <c r="D184"/>
  <c r="E188"/>
  <c r="H188"/>
  <c r="C189"/>
  <c r="F189"/>
  <c r="F188"/>
  <c r="F184"/>
  <c r="C190"/>
  <c r="C188"/>
  <c r="F190"/>
  <c r="D191"/>
  <c r="E191"/>
  <c r="E184"/>
  <c r="H191"/>
  <c r="H184"/>
  <c r="C192"/>
  <c r="F192"/>
  <c r="C193"/>
  <c r="C191"/>
  <c r="F193"/>
  <c r="C194"/>
  <c r="F194"/>
  <c r="F191"/>
  <c r="C195"/>
  <c r="F195"/>
  <c r="C196"/>
  <c r="F196"/>
  <c r="C197"/>
  <c r="F197"/>
  <c r="C198"/>
  <c r="F198"/>
  <c r="E84" i="5"/>
  <c r="E82"/>
  <c r="H84"/>
  <c r="H82"/>
  <c r="C86"/>
  <c r="F86"/>
  <c r="C87"/>
  <c r="F87"/>
  <c r="F90"/>
  <c r="C91"/>
  <c r="F91"/>
  <c r="C92"/>
  <c r="F92"/>
  <c r="C93"/>
  <c r="F93"/>
  <c r="D94"/>
  <c r="E94"/>
  <c r="E89"/>
  <c r="H94"/>
  <c r="C95"/>
  <c r="C94"/>
  <c r="F95"/>
  <c r="F94"/>
  <c r="C96"/>
  <c r="F96"/>
  <c r="C97"/>
  <c r="F97"/>
  <c r="E98"/>
  <c r="H98"/>
  <c r="C99"/>
  <c r="F99"/>
  <c r="F100"/>
  <c r="C100"/>
  <c r="D101"/>
  <c r="E101"/>
  <c r="H101"/>
  <c r="H89"/>
  <c r="C102"/>
  <c r="C101"/>
  <c r="F102"/>
  <c r="F101"/>
  <c r="C103"/>
  <c r="F103"/>
  <c r="C104"/>
  <c r="F104"/>
  <c r="C106"/>
  <c r="F106"/>
  <c r="C107"/>
  <c r="F107"/>
  <c r="C108"/>
  <c r="F108"/>
  <c r="C109"/>
  <c r="F109"/>
  <c r="D110"/>
  <c r="E110"/>
  <c r="E105"/>
  <c r="H110"/>
  <c r="C111"/>
  <c r="C110"/>
  <c r="F111"/>
  <c r="F110"/>
  <c r="C112"/>
  <c r="F112"/>
  <c r="C113"/>
  <c r="F113"/>
  <c r="D114"/>
  <c r="E114"/>
  <c r="H114"/>
  <c r="C115"/>
  <c r="C114"/>
  <c r="F115"/>
  <c r="F114"/>
  <c r="C116"/>
  <c r="F116"/>
  <c r="C117"/>
  <c r="F117"/>
  <c r="D118"/>
  <c r="E118"/>
  <c r="H118"/>
  <c r="H105"/>
  <c r="C119"/>
  <c r="C118"/>
  <c r="F119"/>
  <c r="F118"/>
  <c r="C120"/>
  <c r="F120"/>
  <c r="C121"/>
  <c r="F121"/>
  <c r="D122"/>
  <c r="E122"/>
  <c r="H122"/>
  <c r="C123"/>
  <c r="F123"/>
  <c r="C124"/>
  <c r="C122"/>
  <c r="F124"/>
  <c r="F122"/>
  <c r="C125"/>
  <c r="F125"/>
  <c r="D126"/>
  <c r="E126"/>
  <c r="H126"/>
  <c r="C127"/>
  <c r="F127"/>
  <c r="F126"/>
  <c r="C128"/>
  <c r="F128"/>
  <c r="C129"/>
  <c r="F129"/>
  <c r="C130"/>
  <c r="F130"/>
  <c r="C131"/>
  <c r="C126"/>
  <c r="F131"/>
  <c r="C132"/>
  <c r="F132"/>
  <c r="D133"/>
  <c r="E133"/>
  <c r="H133"/>
  <c r="C134"/>
  <c r="C133"/>
  <c r="F134"/>
  <c r="F133"/>
  <c r="C135"/>
  <c r="F135"/>
  <c r="C136"/>
  <c r="F136"/>
  <c r="C137"/>
  <c r="F137"/>
  <c r="C138"/>
  <c r="F138"/>
  <c r="C139"/>
  <c r="F139"/>
  <c r="D140"/>
  <c r="C140"/>
  <c r="E140"/>
  <c r="H140"/>
  <c r="C141"/>
  <c r="F141"/>
  <c r="F140"/>
  <c r="C143"/>
  <c r="F143"/>
  <c r="C144"/>
  <c r="F144"/>
  <c r="D145"/>
  <c r="D142"/>
  <c r="E145"/>
  <c r="H145"/>
  <c r="C146"/>
  <c r="C145"/>
  <c r="F146"/>
  <c r="C147"/>
  <c r="F147"/>
  <c r="C148"/>
  <c r="F148"/>
  <c r="C149"/>
  <c r="F149"/>
  <c r="C150"/>
  <c r="F150"/>
  <c r="F145"/>
  <c r="D151"/>
  <c r="E151"/>
  <c r="E142"/>
  <c r="H151"/>
  <c r="H142"/>
  <c r="C152"/>
  <c r="F152"/>
  <c r="C153"/>
  <c r="C151"/>
  <c r="F153"/>
  <c r="F151"/>
  <c r="F142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C162"/>
  <c r="C163"/>
  <c r="F163"/>
  <c r="C164"/>
  <c r="F164"/>
  <c r="C165"/>
  <c r="F165"/>
  <c r="C166"/>
  <c r="F166"/>
  <c r="D167"/>
  <c r="E167"/>
  <c r="E161"/>
  <c r="H167"/>
  <c r="C167"/>
  <c r="F168"/>
  <c r="F167"/>
  <c r="C169"/>
  <c r="F169"/>
  <c r="C170"/>
  <c r="F170"/>
  <c r="D171"/>
  <c r="E171"/>
  <c r="H171"/>
  <c r="C172"/>
  <c r="F172"/>
  <c r="C173"/>
  <c r="C171"/>
  <c r="F173"/>
  <c r="C174"/>
  <c r="F174"/>
  <c r="F171"/>
  <c r="D175"/>
  <c r="E175"/>
  <c r="H175"/>
  <c r="H161"/>
  <c r="C176"/>
  <c r="F176"/>
  <c r="C177"/>
  <c r="C175"/>
  <c r="F177"/>
  <c r="C178"/>
  <c r="F178"/>
  <c r="F175"/>
  <c r="D179"/>
  <c r="E179"/>
  <c r="H179"/>
  <c r="C180"/>
  <c r="F180"/>
  <c r="C181"/>
  <c r="F181"/>
  <c r="C182"/>
  <c r="C179"/>
  <c r="F182"/>
  <c r="C183"/>
  <c r="F183"/>
  <c r="C185"/>
  <c r="F185"/>
  <c r="C186"/>
  <c r="F186"/>
  <c r="C187"/>
  <c r="F187"/>
  <c r="D188"/>
  <c r="D184"/>
  <c r="E188"/>
  <c r="H188"/>
  <c r="C189"/>
  <c r="F189"/>
  <c r="C190"/>
  <c r="C188"/>
  <c r="F190"/>
  <c r="F188"/>
  <c r="F184"/>
  <c r="D191"/>
  <c r="E191"/>
  <c r="E184"/>
  <c r="H191"/>
  <c r="H184"/>
  <c r="C192"/>
  <c r="F192"/>
  <c r="C193"/>
  <c r="C191"/>
  <c r="F193"/>
  <c r="C194"/>
  <c r="F194"/>
  <c r="F191"/>
  <c r="C195"/>
  <c r="F195"/>
  <c r="C196"/>
  <c r="F196"/>
  <c r="C197"/>
  <c r="F197"/>
  <c r="C198"/>
  <c r="F198"/>
  <c r="E84" i="3"/>
  <c r="E82"/>
  <c r="H84"/>
  <c r="H82"/>
  <c r="C86"/>
  <c r="F86"/>
  <c r="C87"/>
  <c r="F87"/>
  <c r="C90"/>
  <c r="F90"/>
  <c r="C91"/>
  <c r="F91"/>
  <c r="C92"/>
  <c r="F92"/>
  <c r="C93"/>
  <c r="F93"/>
  <c r="D94"/>
  <c r="E94"/>
  <c r="E89"/>
  <c r="H94"/>
  <c r="C95"/>
  <c r="C94"/>
  <c r="F95"/>
  <c r="F94"/>
  <c r="C96"/>
  <c r="F96"/>
  <c r="C97"/>
  <c r="F97"/>
  <c r="E98"/>
  <c r="C98"/>
  <c r="H98"/>
  <c r="F98"/>
  <c r="F100"/>
  <c r="C100"/>
  <c r="D101"/>
  <c r="D101" i="2"/>
  <c r="E101" i="3"/>
  <c r="H101"/>
  <c r="C102"/>
  <c r="F102"/>
  <c r="C103"/>
  <c r="F103"/>
  <c r="C104"/>
  <c r="F104"/>
  <c r="C106"/>
  <c r="F106"/>
  <c r="C107"/>
  <c r="F107"/>
  <c r="C108"/>
  <c r="F108"/>
  <c r="C109"/>
  <c r="F109"/>
  <c r="D110"/>
  <c r="D110" i="2"/>
  <c r="E110" i="3"/>
  <c r="H110"/>
  <c r="C111"/>
  <c r="F111"/>
  <c r="F110"/>
  <c r="C112"/>
  <c r="F112"/>
  <c r="C113"/>
  <c r="F113"/>
  <c r="D114"/>
  <c r="E114"/>
  <c r="H114"/>
  <c r="C115"/>
  <c r="C114"/>
  <c r="F115"/>
  <c r="F114"/>
  <c r="C116"/>
  <c r="F116"/>
  <c r="C117"/>
  <c r="F117"/>
  <c r="D118"/>
  <c r="D118" i="2"/>
  <c r="E118" i="3"/>
  <c r="E105"/>
  <c r="H118"/>
  <c r="C119"/>
  <c r="F119"/>
  <c r="C120"/>
  <c r="F120"/>
  <c r="C121"/>
  <c r="F121"/>
  <c r="D122"/>
  <c r="E122"/>
  <c r="H122"/>
  <c r="C123"/>
  <c r="F123"/>
  <c r="C124"/>
  <c r="F124"/>
  <c r="C125"/>
  <c r="F125"/>
  <c r="D126"/>
  <c r="D126" i="2"/>
  <c r="E126" i="3"/>
  <c r="H126"/>
  <c r="C127"/>
  <c r="C126"/>
  <c r="F127"/>
  <c r="F126"/>
  <c r="C128"/>
  <c r="F128"/>
  <c r="C129"/>
  <c r="F129"/>
  <c r="C130"/>
  <c r="F130"/>
  <c r="C131"/>
  <c r="F131"/>
  <c r="C132"/>
  <c r="F132"/>
  <c r="D133"/>
  <c r="E133"/>
  <c r="H133"/>
  <c r="C134"/>
  <c r="F134"/>
  <c r="C135"/>
  <c r="F135"/>
  <c r="C136"/>
  <c r="F136"/>
  <c r="C137"/>
  <c r="F137"/>
  <c r="C138"/>
  <c r="F138"/>
  <c r="C139"/>
  <c r="F139"/>
  <c r="D140"/>
  <c r="E140"/>
  <c r="C140"/>
  <c r="H140"/>
  <c r="C141"/>
  <c r="F141"/>
  <c r="F140"/>
  <c r="C143"/>
  <c r="F143"/>
  <c r="C144"/>
  <c r="F144"/>
  <c r="D145"/>
  <c r="E145"/>
  <c r="H145"/>
  <c r="C146"/>
  <c r="F146"/>
  <c r="F145"/>
  <c r="C147"/>
  <c r="F147"/>
  <c r="C148"/>
  <c r="C145"/>
  <c r="F148"/>
  <c r="C149"/>
  <c r="F149"/>
  <c r="C150"/>
  <c r="F150"/>
  <c r="D151"/>
  <c r="E151"/>
  <c r="E142"/>
  <c r="H151"/>
  <c r="H142"/>
  <c r="C152"/>
  <c r="C151"/>
  <c r="F152"/>
  <c r="F151"/>
  <c r="C153"/>
  <c r="F153"/>
  <c r="C154"/>
  <c r="F154"/>
  <c r="D155"/>
  <c r="E155"/>
  <c r="H155"/>
  <c r="C156"/>
  <c r="C155"/>
  <c r="F156"/>
  <c r="F155"/>
  <c r="C157"/>
  <c r="F157"/>
  <c r="C158"/>
  <c r="F158"/>
  <c r="C159"/>
  <c r="F159"/>
  <c r="C160"/>
  <c r="F160"/>
  <c r="C162"/>
  <c r="F162"/>
  <c r="C163"/>
  <c r="F163"/>
  <c r="C164"/>
  <c r="F164"/>
  <c r="C165"/>
  <c r="F165"/>
  <c r="C166"/>
  <c r="F166"/>
  <c r="D167"/>
  <c r="E167"/>
  <c r="E161"/>
  <c r="H167"/>
  <c r="C168"/>
  <c r="F168"/>
  <c r="F167"/>
  <c r="C169"/>
  <c r="F169"/>
  <c r="C170"/>
  <c r="F170"/>
  <c r="D171"/>
  <c r="E171"/>
  <c r="H171"/>
  <c r="C172"/>
  <c r="C171"/>
  <c r="F172"/>
  <c r="F171"/>
  <c r="C173"/>
  <c r="F173"/>
  <c r="C174"/>
  <c r="F174"/>
  <c r="D175"/>
  <c r="E175"/>
  <c r="H175"/>
  <c r="C176"/>
  <c r="C175"/>
  <c r="F176"/>
  <c r="C177"/>
  <c r="F177"/>
  <c r="C178"/>
  <c r="F178"/>
  <c r="F175"/>
  <c r="D179"/>
  <c r="E179"/>
  <c r="H179"/>
  <c r="C180"/>
  <c r="F180"/>
  <c r="C181"/>
  <c r="F181"/>
  <c r="C182"/>
  <c r="C179"/>
  <c r="F182"/>
  <c r="C183"/>
  <c r="F183"/>
  <c r="C185"/>
  <c r="F185"/>
  <c r="C186"/>
  <c r="F186"/>
  <c r="C187"/>
  <c r="F187"/>
  <c r="D188"/>
  <c r="D184"/>
  <c r="E188"/>
  <c r="H188"/>
  <c r="C189"/>
  <c r="C188"/>
  <c r="F189"/>
  <c r="F188"/>
  <c r="F184"/>
  <c r="C190"/>
  <c r="F190"/>
  <c r="D191"/>
  <c r="E191"/>
  <c r="E184"/>
  <c r="H191"/>
  <c r="H184"/>
  <c r="C192"/>
  <c r="F192"/>
  <c r="C193"/>
  <c r="F193"/>
  <c r="C194"/>
  <c r="F194"/>
  <c r="C195"/>
  <c r="F195"/>
  <c r="C196"/>
  <c r="F196"/>
  <c r="C197"/>
  <c r="F197"/>
  <c r="C198"/>
  <c r="F198"/>
  <c r="F186" i="2"/>
  <c r="F185"/>
  <c r="F163"/>
  <c r="F164"/>
  <c r="F165"/>
  <c r="F166"/>
  <c r="F157"/>
  <c r="F159"/>
  <c r="F147"/>
  <c r="F144"/>
  <c r="E175"/>
  <c r="H175"/>
  <c r="H161" s="1"/>
  <c r="C86"/>
  <c r="C87"/>
  <c r="C92"/>
  <c r="C96"/>
  <c r="C100"/>
  <c r="C103"/>
  <c r="C104"/>
  <c r="C107"/>
  <c r="C108"/>
  <c r="C109"/>
  <c r="C112"/>
  <c r="C115"/>
  <c r="C114" s="1"/>
  <c r="C116"/>
  <c r="C117"/>
  <c r="C119"/>
  <c r="C118" s="1"/>
  <c r="C120"/>
  <c r="C121"/>
  <c r="C123"/>
  <c r="C124"/>
  <c r="C127"/>
  <c r="C126" s="1"/>
  <c r="C128"/>
  <c r="C130"/>
  <c r="C132"/>
  <c r="C135"/>
  <c r="C136"/>
  <c r="C137"/>
  <c r="C138"/>
  <c r="C139"/>
  <c r="C144"/>
  <c r="C148"/>
  <c r="C150"/>
  <c r="C153"/>
  <c r="C154"/>
  <c r="C156"/>
  <c r="C158"/>
  <c r="C159"/>
  <c r="C163"/>
  <c r="C165"/>
  <c r="C169"/>
  <c r="C172"/>
  <c r="C174"/>
  <c r="C177"/>
  <c r="C183"/>
  <c r="C186"/>
  <c r="C189"/>
  <c r="C192"/>
  <c r="C193"/>
  <c r="C191" s="1"/>
  <c r="C194"/>
  <c r="C195"/>
  <c r="C196"/>
  <c r="C197"/>
  <c r="C198"/>
  <c r="C184" i="14"/>
  <c r="C184" i="13"/>
  <c r="H88"/>
  <c r="C184" i="12"/>
  <c r="E88"/>
  <c r="C184" i="11"/>
  <c r="F184"/>
  <c r="F184" i="9"/>
  <c r="C184" i="8"/>
  <c r="C184" i="6"/>
  <c r="H88"/>
  <c r="E84" i="2"/>
  <c r="E82" s="1"/>
  <c r="D105" i="13"/>
  <c r="C105"/>
  <c r="D105" i="12"/>
  <c r="C105"/>
  <c r="D89"/>
  <c r="D89" i="11"/>
  <c r="D89" i="3"/>
  <c r="D105" i="9"/>
  <c r="C105"/>
  <c r="D161" i="8"/>
  <c r="C161"/>
  <c r="D105" i="7"/>
  <c r="C105"/>
  <c r="D89" i="6"/>
  <c r="D89" i="5"/>
  <c r="E184" i="2"/>
  <c r="E161"/>
  <c r="E89"/>
  <c r="D105" i="14"/>
  <c r="C105"/>
  <c r="D161" i="7"/>
  <c r="C161"/>
  <c r="D105" i="6"/>
  <c r="C105"/>
  <c r="D105" i="11"/>
  <c r="D105" i="10"/>
  <c r="C105"/>
  <c r="D89"/>
  <c r="D161" i="9"/>
  <c r="C161"/>
  <c r="D105" i="8"/>
  <c r="C105"/>
  <c r="C142" i="5"/>
  <c r="E88"/>
  <c r="C162" i="17"/>
  <c r="D162" i="2"/>
  <c r="C162" s="1"/>
  <c r="H105" i="3"/>
  <c r="H142" i="8"/>
  <c r="H88"/>
  <c r="C155" i="9"/>
  <c r="C151"/>
  <c r="C145"/>
  <c r="G142"/>
  <c r="D142"/>
  <c r="C142"/>
  <c r="H105"/>
  <c r="H88"/>
  <c r="F110"/>
  <c r="G105"/>
  <c r="C142" i="12"/>
  <c r="C142" i="14"/>
  <c r="G110" i="2"/>
  <c r="G114"/>
  <c r="G122"/>
  <c r="G126"/>
  <c r="G140"/>
  <c r="F140"/>
  <c r="E140" s="1"/>
  <c r="D151"/>
  <c r="D155"/>
  <c r="D171"/>
  <c r="D175"/>
  <c r="D184"/>
  <c r="D188"/>
  <c r="D191"/>
  <c r="C98" i="5"/>
  <c r="C98" i="7"/>
  <c r="C89"/>
  <c r="C88"/>
  <c r="F98" i="8"/>
  <c r="C90" i="17"/>
  <c r="H89" i="3"/>
  <c r="H88"/>
  <c r="E89" i="8"/>
  <c r="E88"/>
  <c r="C133" i="9"/>
  <c r="E105"/>
  <c r="E88"/>
  <c r="D122" i="2"/>
  <c r="D140"/>
  <c r="G145"/>
  <c r="G151"/>
  <c r="G155"/>
  <c r="G167"/>
  <c r="G171"/>
  <c r="G175"/>
  <c r="G188"/>
  <c r="G191"/>
  <c r="F98" i="6"/>
  <c r="F98" i="7"/>
  <c r="E89" i="13"/>
  <c r="E88"/>
  <c r="E89" i="14"/>
  <c r="E88"/>
  <c r="D95" i="2"/>
  <c r="C95"/>
  <c r="C94" s="1"/>
  <c r="D180"/>
  <c r="C180" s="1"/>
  <c r="C179" s="1"/>
  <c r="F98" i="9"/>
  <c r="G98" i="2"/>
  <c r="F98" s="1"/>
  <c r="F143" i="17"/>
  <c r="G143" i="2"/>
  <c r="F143" s="1"/>
  <c r="F179" i="13"/>
  <c r="C179"/>
  <c r="D161"/>
  <c r="C161"/>
  <c r="D161" i="14"/>
  <c r="C161"/>
  <c r="F179" i="12"/>
  <c r="C179"/>
  <c r="D161" i="11"/>
  <c r="C161"/>
  <c r="D161" i="10"/>
  <c r="C161"/>
  <c r="F179" i="3"/>
  <c r="F179" i="9"/>
  <c r="C179"/>
  <c r="D161" i="6"/>
  <c r="C161"/>
  <c r="C184" i="5"/>
  <c r="C142" i="7"/>
  <c r="C191" i="3"/>
  <c r="C184"/>
  <c r="C167"/>
  <c r="C133"/>
  <c r="C122"/>
  <c r="C118"/>
  <c r="F101"/>
  <c r="E88"/>
  <c r="C184" i="7"/>
  <c r="C184" i="10"/>
  <c r="F191" i="3"/>
  <c r="H161"/>
  <c r="D142"/>
  <c r="C142"/>
  <c r="F133"/>
  <c r="F122"/>
  <c r="F118"/>
  <c r="C110"/>
  <c r="D105"/>
  <c r="C105"/>
  <c r="C101"/>
  <c r="H88" i="5"/>
  <c r="H88" i="7"/>
  <c r="E88"/>
  <c r="F184" i="8"/>
  <c r="C142"/>
  <c r="C184" i="9"/>
  <c r="F98" i="11"/>
  <c r="C126" i="10"/>
  <c r="C118"/>
  <c r="H105"/>
  <c r="H88"/>
  <c r="C101"/>
  <c r="C94"/>
  <c r="F167" i="11"/>
  <c r="F114"/>
  <c r="H105"/>
  <c r="C151" i="10"/>
  <c r="F145"/>
  <c r="D142"/>
  <c r="C142"/>
  <c r="F118"/>
  <c r="C110"/>
  <c r="E89"/>
  <c r="E88"/>
  <c r="C167" i="11"/>
  <c r="C133"/>
  <c r="C122"/>
  <c r="C114"/>
  <c r="E105"/>
  <c r="C105"/>
  <c r="E89" i="17"/>
  <c r="E88"/>
  <c r="D146" i="2"/>
  <c r="C146"/>
  <c r="C145" s="1"/>
  <c r="G99"/>
  <c r="F99" s="1"/>
  <c r="E89" i="11"/>
  <c r="E88"/>
  <c r="D161" i="3"/>
  <c r="C161"/>
  <c r="C142" i="6"/>
  <c r="D143" i="2"/>
  <c r="C143"/>
  <c r="G133"/>
  <c r="F179" i="5"/>
  <c r="C142" i="17"/>
  <c r="D161"/>
  <c r="C161"/>
  <c r="D98" i="2"/>
  <c r="C98" s="1"/>
  <c r="D89" i="13"/>
  <c r="G106" i="2"/>
  <c r="F106" s="1"/>
  <c r="G90"/>
  <c r="F90" s="1"/>
  <c r="C142" i="11"/>
  <c r="D145" i="2"/>
  <c r="G118"/>
  <c r="D133"/>
  <c r="C89" i="9"/>
  <c r="F89"/>
  <c r="F105"/>
  <c r="F88"/>
  <c r="D142" i="2"/>
  <c r="C142" s="1"/>
  <c r="G88" i="9"/>
  <c r="C88"/>
  <c r="D88"/>
  <c r="C95" i="14"/>
  <c r="C94"/>
  <c r="C89"/>
  <c r="D94"/>
  <c r="D94" i="2"/>
  <c r="D167"/>
  <c r="D89" i="8"/>
  <c r="D88"/>
  <c r="D85"/>
  <c r="C179" i="7"/>
  <c r="D89"/>
  <c r="D114" i="2"/>
  <c r="C90" i="14"/>
  <c r="G89" i="12"/>
  <c r="G101" i="2"/>
  <c r="F142" i="12"/>
  <c r="F142" i="3"/>
  <c r="F142" i="8"/>
  <c r="E89" i="6"/>
  <c r="E88"/>
  <c r="F142"/>
  <c r="G142" i="2"/>
  <c r="F142" s="1"/>
  <c r="G184"/>
  <c r="G161" i="5"/>
  <c r="G162"/>
  <c r="F162"/>
  <c r="F188" i="2"/>
  <c r="F184" s="1"/>
  <c r="G94"/>
  <c r="G89" i="17"/>
  <c r="G179" i="2"/>
  <c r="G161" i="12"/>
  <c r="G161" i="11"/>
  <c r="F162"/>
  <c r="D88" i="7"/>
  <c r="D85"/>
  <c r="G89"/>
  <c r="G161" i="6"/>
  <c r="G161" i="17"/>
  <c r="G161" i="14"/>
  <c r="G89" i="13"/>
  <c r="G89" i="11"/>
  <c r="G161" i="3"/>
  <c r="G89"/>
  <c r="G89" i="14"/>
  <c r="G161" i="13"/>
  <c r="G105" i="12"/>
  <c r="F179" i="10"/>
  <c r="G161"/>
  <c r="G89"/>
  <c r="D179" i="2"/>
  <c r="F179" i="8"/>
  <c r="G161"/>
  <c r="G89"/>
  <c r="F179" i="7"/>
  <c r="C179" i="6"/>
  <c r="G89" i="5"/>
  <c r="D161"/>
  <c r="C161"/>
  <c r="G105"/>
  <c r="G105" i="14"/>
  <c r="G105" i="13"/>
  <c r="G105" i="11"/>
  <c r="G105" i="10"/>
  <c r="G105" i="3"/>
  <c r="G105" i="8"/>
  <c r="G105" i="7"/>
  <c r="G105" i="6"/>
  <c r="F110" i="11"/>
  <c r="G161" i="7"/>
  <c r="F102" i="2"/>
  <c r="C161" i="12"/>
  <c r="D88"/>
  <c r="D85"/>
  <c r="F161"/>
  <c r="G88"/>
  <c r="G85"/>
  <c r="F85"/>
  <c r="F84"/>
  <c r="F82"/>
  <c r="F105"/>
  <c r="F161" i="8"/>
  <c r="F105"/>
  <c r="G88"/>
  <c r="G85"/>
  <c r="C89"/>
  <c r="C88"/>
  <c r="F89"/>
  <c r="F88"/>
  <c r="F161" i="7"/>
  <c r="F105"/>
  <c r="F89"/>
  <c r="F88"/>
  <c r="D106" i="2"/>
  <c r="C106"/>
  <c r="D105" i="17"/>
  <c r="C105"/>
  <c r="C88"/>
  <c r="D88" i="6"/>
  <c r="D85"/>
  <c r="D84"/>
  <c r="D82"/>
  <c r="D105" i="5"/>
  <c r="D88"/>
  <c r="D85"/>
  <c r="G162" i="2"/>
  <c r="F162"/>
  <c r="D89" i="17"/>
  <c r="C90" i="11"/>
  <c r="D88"/>
  <c r="D85"/>
  <c r="C85"/>
  <c r="C84"/>
  <c r="C82"/>
  <c r="D88" i="10"/>
  <c r="D85"/>
  <c r="C89"/>
  <c r="G84" i="12"/>
  <c r="G82"/>
  <c r="G88" i="7"/>
  <c r="G85"/>
  <c r="F161" i="13"/>
  <c r="D88"/>
  <c r="D85"/>
  <c r="C85"/>
  <c r="C84"/>
  <c r="C82"/>
  <c r="G88"/>
  <c r="G85"/>
  <c r="G84"/>
  <c r="G82"/>
  <c r="D88" i="3"/>
  <c r="D85"/>
  <c r="C85"/>
  <c r="C84"/>
  <c r="C82"/>
  <c r="F161"/>
  <c r="F105"/>
  <c r="G88"/>
  <c r="G85"/>
  <c r="G84"/>
  <c r="G82"/>
  <c r="D84"/>
  <c r="D82"/>
  <c r="F89"/>
  <c r="F88"/>
  <c r="C89"/>
  <c r="C88"/>
  <c r="F89" i="6"/>
  <c r="F161"/>
  <c r="F105"/>
  <c r="F88"/>
  <c r="C89"/>
  <c r="C88"/>
  <c r="C85"/>
  <c r="C84"/>
  <c r="C82"/>
  <c r="D90" i="2"/>
  <c r="C90"/>
  <c r="G89" i="6"/>
  <c r="G88"/>
  <c r="G85"/>
  <c r="F85"/>
  <c r="F84"/>
  <c r="F82"/>
  <c r="G88" i="5"/>
  <c r="G85"/>
  <c r="G84"/>
  <c r="G82"/>
  <c r="F105"/>
  <c r="F161"/>
  <c r="C105"/>
  <c r="F85"/>
  <c r="F84"/>
  <c r="F82"/>
  <c r="F89"/>
  <c r="C89"/>
  <c r="C85"/>
  <c r="C84"/>
  <c r="C82"/>
  <c r="D84"/>
  <c r="D82"/>
  <c r="G105" i="17"/>
  <c r="G88"/>
  <c r="G85"/>
  <c r="C89"/>
  <c r="F161"/>
  <c r="D161" i="2"/>
  <c r="C161" s="1"/>
  <c r="D88" i="17"/>
  <c r="D85"/>
  <c r="D84"/>
  <c r="D105" i="2"/>
  <c r="C105"/>
  <c r="F89" i="17"/>
  <c r="C85"/>
  <c r="C84"/>
  <c r="C82"/>
  <c r="F85" i="3"/>
  <c r="F84"/>
  <c r="F82"/>
  <c r="G89" i="2"/>
  <c r="G88"/>
  <c r="G84" i="6"/>
  <c r="G82"/>
  <c r="F88" i="5"/>
  <c r="C88"/>
  <c r="G88" i="14"/>
  <c r="G85"/>
  <c r="G84"/>
  <c r="D89"/>
  <c r="D88"/>
  <c r="D85"/>
  <c r="F105" i="13"/>
  <c r="F89"/>
  <c r="C89"/>
  <c r="C88"/>
  <c r="F85"/>
  <c r="F84"/>
  <c r="F82"/>
  <c r="D84"/>
  <c r="D82"/>
  <c r="F161" i="11"/>
  <c r="G161" i="2"/>
  <c r="F105" i="11"/>
  <c r="G105" i="2"/>
  <c r="F105"/>
  <c r="G88" i="11"/>
  <c r="G85"/>
  <c r="G84"/>
  <c r="C88"/>
  <c r="F89"/>
  <c r="F88"/>
  <c r="D84"/>
  <c r="D82"/>
  <c r="G88" i="10"/>
  <c r="G85"/>
  <c r="F89"/>
  <c r="F161"/>
  <c r="F105"/>
  <c r="C88"/>
  <c r="G84"/>
  <c r="D84"/>
  <c r="C85"/>
  <c r="C84"/>
  <c r="C82"/>
  <c r="G82"/>
  <c r="F85"/>
  <c r="F84"/>
  <c r="F82"/>
  <c r="D82"/>
  <c r="F88" i="13"/>
  <c r="F85" i="11"/>
  <c r="F84"/>
  <c r="F82"/>
  <c r="G82"/>
  <c r="F88" i="10"/>
  <c r="F161" i="14"/>
  <c r="C88"/>
  <c r="F105"/>
  <c r="F89"/>
  <c r="F88"/>
  <c r="H89"/>
  <c r="H88"/>
  <c r="F85"/>
  <c r="F84"/>
  <c r="F82"/>
  <c r="G82"/>
  <c r="C85"/>
  <c r="C84"/>
  <c r="C82"/>
  <c r="D84"/>
  <c r="D82"/>
  <c r="D84" i="12"/>
  <c r="D82"/>
  <c r="C85"/>
  <c r="C84"/>
  <c r="C82"/>
  <c r="F85" i="8"/>
  <c r="F84"/>
  <c r="F82"/>
  <c r="G84"/>
  <c r="G82"/>
  <c r="D84"/>
  <c r="D82"/>
  <c r="C85"/>
  <c r="C84"/>
  <c r="C82"/>
  <c r="G84" i="7"/>
  <c r="F85"/>
  <c r="F84"/>
  <c r="F82"/>
  <c r="D85" i="2"/>
  <c r="C85" s="1"/>
  <c r="C84" s="1"/>
  <c r="D84" i="7"/>
  <c r="C85"/>
  <c r="C84"/>
  <c r="C82"/>
  <c r="D89" i="2"/>
  <c r="D88" s="1"/>
  <c r="G82" i="7"/>
  <c r="D82"/>
  <c r="F85" i="17"/>
  <c r="F84"/>
  <c r="F82"/>
  <c r="G84"/>
  <c r="G85" i="2"/>
  <c r="F85" s="1"/>
  <c r="F84" s="1"/>
  <c r="D82" i="17"/>
  <c r="D84" i="2"/>
  <c r="D82"/>
  <c r="G84"/>
  <c r="G82" i="17"/>
  <c r="E88" i="2" l="1"/>
  <c r="C140"/>
  <c r="C89"/>
  <c r="C82"/>
  <c r="H88"/>
  <c r="F89"/>
  <c r="F151"/>
  <c r="F133"/>
  <c r="F110"/>
  <c r="F82"/>
  <c r="C175"/>
  <c r="C184"/>
  <c r="F179"/>
  <c r="F155"/>
  <c r="F175"/>
  <c r="F161" s="1"/>
  <c r="F101"/>
  <c r="G82"/>
  <c r="F88" l="1"/>
  <c r="C88"/>
</calcChain>
</file>

<file path=xl/sharedStrings.xml><?xml version="1.0" encoding="utf-8"?>
<sst xmlns="http://schemas.openxmlformats.org/spreadsheetml/2006/main" count="2642" uniqueCount="190">
  <si>
    <t>Наименование показателя</t>
  </si>
  <si>
    <t>Очередной (текущий) финансовый год</t>
  </si>
  <si>
    <t>в том числе</t>
  </si>
  <si>
    <t>Всего, рублей</t>
  </si>
  <si>
    <t>Остаток средств на  начало периода (планируемый)</t>
  </si>
  <si>
    <t>1. Поступления (доходы), всего, в том числе:</t>
  </si>
  <si>
    <t>Поступления (доходы) от оказания учреждением услуг (работ) 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</si>
  <si>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1.3. Прочие доходы</t>
  </si>
  <si>
    <t>в том числе: субсидии на выполнение муниципального задания (задания учредителя)</t>
  </si>
  <si>
    <t>бюджетные инвестиции</t>
  </si>
  <si>
    <t>иные доходы</t>
  </si>
  <si>
    <t>Выплаты (расходы), всего, в том числе:</t>
  </si>
  <si>
    <t>X</t>
  </si>
  <si>
    <t>Оплата труда и начисления на выплаты по оплате труда</t>
  </si>
  <si>
    <t>за счет субсидии на выполнение муниципального задания (задания учредителя)</t>
  </si>
  <si>
    <t>за счет бюджетных инвестиций</t>
  </si>
  <si>
    <t>за счет прочих доходов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</si>
  <si>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</si>
  <si>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</si>
  <si>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</si>
  <si>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</si>
  <si>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</si>
  <si>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</si>
  <si>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</si>
  <si>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</si>
  <si>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</si>
  <si>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</si>
  <si>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из них на капитальный и текущий ремонт</t>
  </si>
  <si>
    <t>Прочие работы,  услуги</t>
  </si>
  <si>
    <t>их них на питание</t>
  </si>
  <si>
    <t>Социальное обеспечение</t>
  </si>
  <si>
    <t>Пособия по социальной помощи населению</t>
  </si>
  <si>
    <t>Прочие расходы</t>
  </si>
  <si>
    <t>из них на уплату налогов, сборов и др. обязательных платежей в бюджетную систему РФ</t>
  </si>
  <si>
    <t>Поступление нефинансовых активов</t>
  </si>
  <si>
    <t>за счет иных доходов</t>
  </si>
  <si>
    <t>Увеличение стоимости основных средств</t>
  </si>
  <si>
    <t xml:space="preserve">Увеличение стоимости        непроизведенных активов </t>
  </si>
  <si>
    <t xml:space="preserve">за счет субсидии на выполнение муниципального задания (задания учредителя) </t>
  </si>
  <si>
    <t xml:space="preserve">за счет бюджетных инвестиций </t>
  </si>
  <si>
    <t>из них на питание</t>
  </si>
  <si>
    <t xml:space="preserve">Увеличение стоимости акций и иных форм участия в капитале </t>
  </si>
  <si>
    <t>иные выплаты, не запрещенные законодательством Российской Федерации</t>
  </si>
  <si>
    <t xml:space="preserve">За счет субсидии на выполнение муниципального задания (задания учредителя)  </t>
  </si>
  <si>
    <t xml:space="preserve">Остаток средств на конец периода (планируемый) </t>
  </si>
  <si>
    <t>Справочно: объем публичных обязательств &lt;*&gt;</t>
  </si>
  <si>
    <t>по счетам, открытым в организациях, рублей</t>
  </si>
  <si>
    <t>Код аналитики</t>
  </si>
  <si>
    <t>по лицевым счетам, открытым в органе Федерального казначейства, рублей</t>
  </si>
  <si>
    <t>по счетам, открытым в кредитных организациях,  рублей</t>
  </si>
  <si>
    <t>по лицевым счетам, открытым в органе Федерального казначейства рублей</t>
  </si>
  <si>
    <t>Первый год планового  периода</t>
  </si>
  <si>
    <t>из них на компенсацию на приобретение книгоиздательской продукции и периодических изданий педагогическим работникам</t>
  </si>
  <si>
    <t>Обслуживание долговых обязательств</t>
  </si>
  <si>
    <t>Обслуживание долговых обязательств перед резидентами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</si>
  <si>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</si>
  <si>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</si>
  <si>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за счет субсидии на выполнение муниципальногозадания (задания учредителя)</t>
  </si>
  <si>
    <t>Увеличение стоимости материальных запасов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</si>
  <si>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</si>
  <si>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</si>
  <si>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Главный бухгалтер</t>
  </si>
  <si>
    <t>Юхневская Л. В.</t>
  </si>
  <si>
    <t>Исполнитель:</t>
  </si>
  <si>
    <t>Мешкова Т. В.</t>
  </si>
  <si>
    <t>ПЛАН 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</si>
  <si>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</si>
  <si>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</si>
  <si>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</si>
  <si>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</t>
  </si>
  <si>
    <t>_____________________________________________________________</t>
  </si>
  <si>
    <t xml:space="preserve">ИНН/КПП </t>
  </si>
  <si>
    <t>__________________________________________</t>
  </si>
  <si>
    <t>по ОКПО</t>
  </si>
  <si>
    <t>Единица измерения: руб.</t>
  </si>
  <si>
    <t>по ОКЕИ</t>
  </si>
  <si>
    <t>Наименование главного распорядителя</t>
  </si>
  <si>
    <t>бюджетных средств</t>
  </si>
  <si>
    <t>Адрес фактического местонахождения</t>
  </si>
  <si>
    <t>муниципального учреждения</t>
  </si>
  <si>
    <t>1. Сведения о деятельности муниципального бюджетного и автономного</t>
  </si>
  <si>
    <t>учреждения Климовского района (подразделения)</t>
  </si>
  <si>
    <t>1.1. Цели деятельности муниципального бюджетного и автономного учреждения Климовского района (подразделения):</t>
  </si>
  <si>
    <t>1.2. Виды деятельности муниципального бюджетного и автономного учреждения Климовского района (подразделения), относящиеся к основным видам деятельности</t>
  </si>
  <si>
    <t>в соответствии с уставом учреждения (положением подразделения):</t>
  </si>
  <si>
    <t>1.3. Перечень услуг (работ), осуществляемых на платной основе, в том числе работ (услуг), относящихся в соответствии с уставом учреждения (положением подразделения)</t>
  </si>
  <si>
    <t>к его основным видам деятельности:</t>
  </si>
  <si>
    <t>2.  Информация о балансовой стоимости двиижмого и недвижимого имущества</t>
  </si>
  <si>
    <t>муниципального учреждения Климовского района (подразделения) на дату составления  плана финансово-хозяйтсвенной деятельности</t>
  </si>
  <si>
    <t>Балансовая стоимость на дату составления плана ФХД (рублей)</t>
  </si>
  <si>
    <t>Вид имущества</t>
  </si>
  <si>
    <t>Недвижимое имущество</t>
  </si>
  <si>
    <t>имущество, закрепленное собственником имущества за 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</si>
  <si>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</si>
  <si>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</si>
  <si>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</si>
  <si>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</si>
  <si>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</si>
  <si>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</si>
  <si>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</si>
  <si>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>Справочно на дату составления плана ФХД</t>
  </si>
  <si>
    <t>площадь недвижимого имущества, закрепленного собственником на праве оперативного управления, кв.м., в том числе площадь сдаваемая в аренду, кв.м.</t>
  </si>
  <si>
    <t>количество автотранспортных средств, ед.</t>
  </si>
  <si>
    <t>Текущий финансовый год, рублей (факт)</t>
  </si>
  <si>
    <t>Очередной (текущий) финансовый год, рублей</t>
  </si>
  <si>
    <t>Первый год планового периода, рублей</t>
  </si>
  <si>
    <t>Второй год планового периода, рублей</t>
  </si>
  <si>
    <t>3. Показатели финансового состояния муниципального учреждения  Климовского района</t>
  </si>
  <si>
    <t>1. Нефинансовые активы всего</t>
  </si>
  <si>
    <t>1.1. недвижимое имущество, всего:</t>
  </si>
  <si>
    <t>в том числе остаточная стоимость</t>
  </si>
  <si>
    <t>1.2. особо ценное движимое имущество, всего</t>
  </si>
  <si>
    <t>2. Финансовые активы всего, в том числе:</t>
  </si>
  <si>
    <t>2.1. дебиторская задолженность по доходам</t>
  </si>
  <si>
    <t>2.2. дебиторская задолженность по расходам, всего</t>
  </si>
  <si>
    <t>3. Обязательства, всего</t>
  </si>
  <si>
    <t>3.1. просроченная кредиторская задолженность, всего</t>
  </si>
  <si>
    <t>Плановые показатели по поступлениям и выплатам муниципального учреждения Климовского района</t>
  </si>
  <si>
    <r>
      <t xml:space="preserve">Утверждено ________________________________ </t>
    </r>
    <r>
      <rPr>
        <sz val="6"/>
        <color indexed="8"/>
        <rFont val="Times New Roman"/>
        <family val="1"/>
        <charset val="204"/>
      </rPr>
      <t>(наименование должности лица, утверждающего документ) _________________________________________________________      (подпись,  расшифровка подписи)                             "______"_____________________________________20_____г.</t>
    </r>
  </si>
  <si>
    <t>пгт. Климово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</si>
  <si>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Свод ООШ</t>
    </r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</si>
  <si>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Гетманобудская ООШ</t>
    </r>
  </si>
  <si>
    <t>3216004074/324101001</t>
  </si>
  <si>
    <t>Климовский район, с. Гетманская Буда, ул. Первомайская, 83-а</t>
  </si>
  <si>
    <t>Директор ООШ</t>
  </si>
  <si>
    <t>Борода Г. В.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</si>
  <si>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Истопская ООШ</t>
    </r>
  </si>
  <si>
    <t>3216004187/324101001</t>
  </si>
  <si>
    <t>Климовский район, с.Истопки, ул.Октябрьская, 30</t>
  </si>
  <si>
    <t>Ковалева Т. Г.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</si>
  <si>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Крапивенская ООШ</t>
    </r>
  </si>
  <si>
    <t>3216004275/324101001</t>
  </si>
  <si>
    <t>Климовский район, с.Крапивное, ул.Заречная, 5</t>
  </si>
  <si>
    <t>Горелая Т. М.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</si>
  <si>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Куршановичская ООШ</t>
    </r>
  </si>
  <si>
    <t>3216004204/324101001</t>
  </si>
  <si>
    <t>Климовский район, с.Куршановичи, ул. Советская, 5</t>
  </si>
  <si>
    <t>Мельникова Т. А.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</si>
  <si>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Лобановская ООШ</t>
    </r>
  </si>
  <si>
    <t>3216004081/324101001</t>
  </si>
  <si>
    <t>Климовский район, с. Лобановка, ул. Садовая, 14</t>
  </si>
  <si>
    <t>Разумова Л. Н.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</si>
  <si>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Любечанская ООШ</t>
    </r>
  </si>
  <si>
    <t>3216004324/324101001</t>
  </si>
  <si>
    <t>Климовский район, с. Любечане, ул. Кооммунистическая, 78</t>
  </si>
  <si>
    <t>Бобок  В. Г.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</si>
  <si>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Могилевецкая ООШ</t>
    </r>
  </si>
  <si>
    <t>3216004148/324101001</t>
  </si>
  <si>
    <t>Климовский район, с.Могилевцы, ул. Школьная, 21</t>
  </si>
  <si>
    <t>Ларионцева Т. В.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</si>
  <si>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Рубежанская ООШ</t>
    </r>
  </si>
  <si>
    <t>3216004211/324101001</t>
  </si>
  <si>
    <t>Климовский район, с.Рубежное, ул. Мира, 1</t>
  </si>
  <si>
    <t>Васильева Н. Н.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</si>
  <si>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Соловьевская ООШ</t>
    </r>
  </si>
  <si>
    <t>3216004170/324101001</t>
  </si>
  <si>
    <t>Климовский район, с. Соловьевка, ул. Мичурина, 34А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</si>
  <si>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Сушановская ООШ</t>
    </r>
  </si>
  <si>
    <t>3216004331/324101001</t>
  </si>
  <si>
    <t>Климовский район, с. Сушаны, ул. Октябрьская, 37</t>
  </si>
  <si>
    <t>Балева Т. И.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</si>
  <si>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Фоевичская ООШ</t>
    </r>
  </si>
  <si>
    <t>3216004300/324101001</t>
  </si>
  <si>
    <t>Климовский район, с.Фоевичи, ул. Комсомольская, 3"а"</t>
  </si>
  <si>
    <t>Кожемяко С. С.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</si>
  <si>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Хохловская ООШ</t>
    </r>
  </si>
  <si>
    <t>3216004130/324101001</t>
  </si>
  <si>
    <t>Климовский район, с.Хохловка, ул. Школьная, 30</t>
  </si>
  <si>
    <t>Отдел образования администрации Климовского района Брянской области</t>
  </si>
  <si>
    <t>Получение общедоступного , бесплатного образования, начального общего и основного общего образования</t>
  </si>
  <si>
    <t>Основное общее образование</t>
  </si>
  <si>
    <t>Получение общедоступного , бесплатного дошкольного образования, начального общего и основного общего образования</t>
  </si>
  <si>
    <r>
      <t xml:space="preserve">Утверждено </t>
    </r>
    <r>
      <rPr>
        <sz val="6"/>
        <color indexed="8"/>
        <rFont val="Times New Roman"/>
        <family val="1"/>
        <charset val="204"/>
      </rPr>
      <t xml:space="preserve">Глава администрации Климовского района Брянской области                                                             </t>
    </r>
    <r>
      <rPr>
        <sz val="6"/>
        <color indexed="8"/>
        <rFont val="Times New Roman"/>
        <family val="1"/>
        <charset val="204"/>
      </rPr>
      <t>(наименование должности лица, утверждающего документ) ______________Кубарев С.В.      (подпись,  расшифровка подписи)                             "______"_____________________________________20_____г.</t>
    </r>
  </si>
  <si>
    <t>на 2013 год и плановый период 2014 и 2015 годов</t>
  </si>
  <si>
    <t>"10"января 2013г.</t>
  </si>
  <si>
    <t>Всего имущество</t>
  </si>
  <si>
    <t>на 2014 год и плановый период 2015 и 2016 годов</t>
  </si>
  <si>
    <t>Штырбу Г.Н.</t>
  </si>
  <si>
    <t>Салова И.А.</t>
  </si>
  <si>
    <t>Криворотько Т.М.</t>
  </si>
  <si>
    <t>на 2014 год и плановый период 2014 и 2015годов</t>
  </si>
  <si>
    <t>на 2014 год и плановый период 2015и 2016годов</t>
  </si>
  <si>
    <t>01октября  2014г.</t>
  </si>
  <si>
    <t>01.10.2014 г.</t>
  </si>
  <si>
    <t>01 октября    2014г.</t>
  </si>
  <si>
    <t>01.10.2014г.</t>
  </si>
  <si>
    <t>01 октября   2014г.</t>
  </si>
  <si>
    <t>01.10.2014 г</t>
  </si>
  <si>
    <t>01 октября  2014г.</t>
  </si>
  <si>
    <t>01 октября 2014г.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</si>
</sst>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2" borderId="1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4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opLeftCell="A79" workbookViewId="0">
      <selection activeCell="D11" sqref="D11:E11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32" t="s">
        <v>118</v>
      </c>
      <c r="H1" s="32"/>
    </row>
    <row r="2" spans="1:8">
      <c r="G2" s="32"/>
      <c r="H2" s="32"/>
    </row>
    <row r="3" spans="1:8">
      <c r="G3" s="32"/>
      <c r="H3" s="32"/>
    </row>
    <row r="4" spans="1:8">
      <c r="G4" s="32"/>
      <c r="H4" s="32"/>
    </row>
    <row r="5" spans="1:8" ht="12.75" customHeight="1">
      <c r="G5" s="32"/>
      <c r="H5" s="3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181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188</v>
      </c>
      <c r="E11" s="34"/>
      <c r="F11" s="8"/>
      <c r="G11" s="11" t="s">
        <v>68</v>
      </c>
      <c r="H11" s="30"/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120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72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70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119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>
      <c r="A31" s="29"/>
      <c r="B31" s="29"/>
      <c r="C31" s="29"/>
      <c r="D31" s="29"/>
      <c r="E31" s="29"/>
      <c r="F31" s="29"/>
      <c r="G31" s="29"/>
      <c r="H31" s="29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>
      <c r="A36" s="13"/>
      <c r="B36" s="13"/>
      <c r="C36" s="13"/>
      <c r="D36" s="13"/>
      <c r="E36" s="13"/>
      <c r="G36" s="1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/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/>
      <c r="E50" s="13"/>
      <c r="G50" s="11"/>
    </row>
    <row r="51" spans="1:7">
      <c r="A51" s="43" t="s">
        <v>96</v>
      </c>
      <c r="B51" s="43"/>
      <c r="C51" s="43"/>
      <c r="D51" s="16"/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/>
      <c r="E53" s="13"/>
      <c r="G53" s="11"/>
    </row>
    <row r="54" spans="1:7">
      <c r="A54" s="43" t="s">
        <v>99</v>
      </c>
      <c r="B54" s="43"/>
      <c r="C54" s="43"/>
      <c r="D54" s="16"/>
      <c r="E54" s="13"/>
      <c r="G54" s="11"/>
    </row>
    <row r="55" spans="1:7">
      <c r="A55" s="32"/>
      <c r="B55" s="32"/>
      <c r="C55" s="32"/>
      <c r="D55" s="15"/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6"/>
      <c r="D62" s="16"/>
      <c r="E62" s="16"/>
      <c r="F62" s="18"/>
      <c r="G62" s="11"/>
    </row>
    <row r="63" spans="1:7" ht="12.75" customHeight="1">
      <c r="A63" s="45" t="s">
        <v>109</v>
      </c>
      <c r="B63" s="46"/>
      <c r="C63" s="16"/>
      <c r="D63" s="16"/>
      <c r="E63" s="16"/>
      <c r="F63" s="18"/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8"/>
      <c r="G64" s="11"/>
    </row>
    <row r="65" spans="1:8" ht="12.75" customHeight="1">
      <c r="A65" s="45" t="s">
        <v>111</v>
      </c>
      <c r="B65" s="46"/>
      <c r="C65" s="16"/>
      <c r="D65" s="16"/>
      <c r="E65" s="16"/>
      <c r="F65" s="18"/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25637747.710000001</v>
      </c>
      <c r="D82" s="21">
        <f>D83+D84</f>
        <v>25637747.710000001</v>
      </c>
      <c r="E82" s="21">
        <f t="shared" si="0"/>
        <v>0</v>
      </c>
      <c r="F82" s="21">
        <f t="shared" si="0"/>
        <v>25637747.710000001</v>
      </c>
      <c r="G82" s="21">
        <f>G83+G84</f>
        <v>25637747.710000001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D83+E83</f>
        <v>446241</v>
      </c>
      <c r="D83" s="1">
        <f>Могилев.!D83+Истоп.!D83+Крапив.!D83+Курш.!D83+Лобан.!D83+Любеч.!D83+Рубеж.!D83+Солов.!D83+Сушан.!D83+Фоевич.!D83+Хохлов.!D83+Гет.Буд.!D83</f>
        <v>446241</v>
      </c>
      <c r="E83" s="1"/>
      <c r="F83" s="1">
        <f>G83+H83</f>
        <v>446241</v>
      </c>
      <c r="G83" s="1">
        <f>Могилев.!G83+Истоп.!G83+Крапив.!G83+Курш.!G83+Лобан.!G83+Любеч.!G83+Рубеж.!G83+Солов.!G83+Сушан.!G83+Фоевич.!G83+Хохлов.!G83+Гет.Буд.!G83</f>
        <v>446241</v>
      </c>
      <c r="H83" s="1"/>
    </row>
    <row r="84" spans="1:8">
      <c r="A84" s="1" t="s">
        <v>7</v>
      </c>
      <c r="B84" s="3">
        <v>180</v>
      </c>
      <c r="C84" s="1">
        <f>C85+C86+C87</f>
        <v>25191506.710000001</v>
      </c>
      <c r="D84" s="1">
        <f>Могилев.!D84+Истоп.!D84+Крапив.!D84+Курш.!D84+Лобан.!D84+Любеч.!D84+Рубеж.!D84+Солов.!D84+Сушан.!D84+Фоевич.!D84+Хохлов.!D84+Гет.Буд.!D84</f>
        <v>25191506.710000001</v>
      </c>
      <c r="E84" s="1">
        <f>E85+E86+E87</f>
        <v>0</v>
      </c>
      <c r="F84" s="1">
        <f>F85+F86+F87</f>
        <v>25191506.710000001</v>
      </c>
      <c r="G84" s="1">
        <f>Могилев.!G84+Истоп.!G84+Крапив.!G84+Курш.!G84+Лобан.!G84+Любеч.!G84+Рубеж.!G84+Солов.!G84+Сушан.!G84+Фоевич.!G84+Хохлов.!G84+Гет.Буд.!G84</f>
        <v>25191506.710000001</v>
      </c>
      <c r="H84" s="1">
        <f>H85+H86+H87</f>
        <v>0</v>
      </c>
    </row>
    <row r="85" spans="1:8" ht="40.5" customHeight="1">
      <c r="A85" s="1" t="s">
        <v>8</v>
      </c>
      <c r="B85" s="3">
        <v>180</v>
      </c>
      <c r="C85" s="1">
        <f>D85+E85</f>
        <v>25191506.710000001</v>
      </c>
      <c r="D85" s="1">
        <f>Могилев.!D85+Истоп.!D85+Крапив.!D85+Курш.!D85+Лобан.!D85+Любеч.!D85+Рубеж.!D85+Солов.!D85+Сушан.!D85+Фоевич.!D85+Хохлов.!D85+Гет.Буд.!D85</f>
        <v>25191506.710000001</v>
      </c>
      <c r="E85" s="1"/>
      <c r="F85" s="1">
        <f>G85+H85</f>
        <v>25191506.710000001</v>
      </c>
      <c r="G85" s="1">
        <f>Могилев.!G85+Истоп.!G85+Крапив.!G85+Курш.!G85+Лобан.!G85+Любеч.!G85+Рубеж.!G85+Солов.!G85+Сушан.!G85+Фоевич.!G85+Хохлов.!G85+Гет.Буд.!G85</f>
        <v>25191506.710000001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>
        <f>Могилев.!D86+Истоп.!D86+Крапив.!D86+Курш.!D86+Лобан.!D86+Любеч.!D86+Рубеж.!D86+Солов.!D86+Сушан.!D86+Фоевич.!D86+Хохлов.!D86+Гет.Буд.!D86</f>
        <v>0</v>
      </c>
      <c r="E86" s="1"/>
      <c r="F86" s="1">
        <f>G86+H86</f>
        <v>0</v>
      </c>
      <c r="G86" s="1">
        <f>Могилев.!G86+Истоп.!G86+Крапив.!G86+Курш.!G86+Лобан.!G86+Любеч.!G86+Рубеж.!G86+Солов.!G86+Сушан.!G86+Фоевич.!G86+Хохлов.!G86+Гет.Буд.!G86</f>
        <v>0</v>
      </c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f>Могилев.!D87+Истоп.!D87+Крапив.!D87+Курш.!D87+Лобан.!D87+Любеч.!D87+Рубеж.!D87+Солов.!D87+Сушан.!D87+Фоевич.!D87+Хохлов.!D87+Гет.Буд.!D87</f>
        <v>0</v>
      </c>
      <c r="E87" s="1"/>
      <c r="F87" s="1">
        <f>G87+H87</f>
        <v>0</v>
      </c>
      <c r="G87" s="1">
        <f>Могилев.!G87+Истоп.!G87+Крапив.!G87+Курш.!G87+Лобан.!G87+Любеч.!G87+Рубеж.!G87+Солов.!G87+Сушан.!G87+Фоевич.!G87+Хохлов.!G87+Гет.Буд.!G87</f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1">C89+C105+C140+C142+C155+C161</f>
        <v>25637747.709999997</v>
      </c>
      <c r="D88" s="25">
        <f t="shared" si="1"/>
        <v>25637747.709999997</v>
      </c>
      <c r="E88" s="25">
        <f t="shared" si="1"/>
        <v>0</v>
      </c>
      <c r="F88" s="25">
        <f t="shared" si="1"/>
        <v>25637747.709999997</v>
      </c>
      <c r="G88" s="25">
        <f t="shared" si="1"/>
        <v>25637747.709999997</v>
      </c>
      <c r="H88" s="25">
        <f t="shared" si="1"/>
        <v>0</v>
      </c>
    </row>
    <row r="89" spans="1:8" ht="25.5">
      <c r="A89" s="1" t="s">
        <v>13</v>
      </c>
      <c r="B89" s="3">
        <v>210</v>
      </c>
      <c r="C89" s="1">
        <f t="shared" ref="C89:H89" si="2">C94+C98+C101</f>
        <v>22188374.349999998</v>
      </c>
      <c r="D89" s="1">
        <f t="shared" si="2"/>
        <v>22188374.349999998</v>
      </c>
      <c r="E89" s="1">
        <f t="shared" si="2"/>
        <v>0</v>
      </c>
      <c r="F89" s="1">
        <f t="shared" si="2"/>
        <v>22188374.349999998</v>
      </c>
      <c r="G89" s="1">
        <f>Гет.Буд.!G89+Истоп.!G89+Крапив.!G89+Курш.!G89+Лобан.!G89+Любеч.!G89+Могилев.!G89+Рубеж.!G89+Солов.!G89+Сушан.!G89+Фоевич.!G89+Хохлов.!G89</f>
        <v>22188374.349999998</v>
      </c>
      <c r="H89" s="1">
        <f t="shared" si="2"/>
        <v>0</v>
      </c>
    </row>
    <row r="90" spans="1:8" ht="38.25">
      <c r="A90" s="1" t="s">
        <v>14</v>
      </c>
      <c r="B90" s="3"/>
      <c r="C90" s="1">
        <f>D90+E90</f>
        <v>22188374.349999998</v>
      </c>
      <c r="D90" s="1">
        <f>Гет.Буд.!D90+Истоп.!D90+Крапив.!D90+Курш.!D90+Лобан.!D90+Любеч.!D90+Могилев.!D90+Рубеж.!D90+Солов.!D90+Сушан.!D90+Фоевич.!D90+Хохлов.!D90</f>
        <v>22188374.349999998</v>
      </c>
      <c r="E90" s="1"/>
      <c r="F90" s="1">
        <f>G90+H90</f>
        <v>22188374.349999998</v>
      </c>
      <c r="G90" s="1">
        <f>Гет.Буд.!G90+Истоп.!G90+Крапив.!G90+Курш.!G90+Лобан.!G90+Любеч.!G90+Могилев.!G90+Рубеж.!G90+Солов.!G90+Сушан.!G90+Фоевич.!G90+Хохлов.!G90</f>
        <v>22188374.349999998</v>
      </c>
      <c r="H90" s="1"/>
    </row>
    <row r="91" spans="1:8">
      <c r="A91" s="1" t="s">
        <v>15</v>
      </c>
      <c r="B91" s="3"/>
      <c r="C91" s="1">
        <f t="shared" ref="C91:C154" si="3">D91+E91</f>
        <v>0</v>
      </c>
      <c r="D91" s="1">
        <f>Гет.Буд.!D91+Истоп.!D91+Крапив.!D91+Курш.!D91+Лобан.!D91+Любеч.!D91+Могилев.!D91+Рубеж.!D91+Солов.!D91+Сушан.!D91+Фоевич.!D91+Хохлов.!D91</f>
        <v>0</v>
      </c>
      <c r="E91" s="1"/>
      <c r="F91" s="1">
        <f>G91+H91</f>
        <v>0</v>
      </c>
      <c r="G91" s="1">
        <f>Гет.Буд.!G91+Истоп.!G91+Крапив.!G91+Курш.!G91+Лобан.!G91+Любеч.!G91+Могилев.!G91+Рубеж.!G91+Солов.!G91+Сушан.!G91+Фоевич.!G91+Хохлов.!G91</f>
        <v>0</v>
      </c>
      <c r="H91" s="1"/>
    </row>
    <row r="92" spans="1:8">
      <c r="A92" s="1" t="s">
        <v>16</v>
      </c>
      <c r="B92" s="3"/>
      <c r="C92" s="1">
        <f t="shared" si="3"/>
        <v>0</v>
      </c>
      <c r="D92" s="1">
        <f>Гет.Буд.!D92+Истоп.!D92+Крапив.!D92+Курш.!D92+Лобан.!D92+Любеч.!D92+Могилев.!D92+Рубеж.!D92+Солов.!D92+Сушан.!D92+Фоевич.!D92+Хохлов.!D92</f>
        <v>0</v>
      </c>
      <c r="E92" s="1"/>
      <c r="F92" s="1">
        <f>G92+H92</f>
        <v>0</v>
      </c>
      <c r="G92" s="1">
        <f>Гет.Буд.!G92+Истоп.!G92+Крапив.!G92+Курш.!G92+Лобан.!G92+Любеч.!G92+Могилев.!G92+Рубеж.!G92+Солов.!G92+Сушан.!G92+Фоевич.!G92+Хохлов.!G92</f>
        <v>0</v>
      </c>
      <c r="H92" s="1"/>
    </row>
    <row r="93" spans="1:8">
      <c r="A93" s="1" t="s">
        <v>17</v>
      </c>
      <c r="B93" s="3"/>
      <c r="C93" s="1">
        <f t="shared" si="3"/>
        <v>0</v>
      </c>
      <c r="D93" s="1">
        <f>Гет.Буд.!D93+Истоп.!D93+Крапив.!D93+Курш.!D93+Лобан.!D93+Любеч.!D93+Могилев.!D93+Рубеж.!D93+Солов.!D93+Сушан.!D93+Фоевич.!D93+Хохлов.!D93</f>
        <v>0</v>
      </c>
      <c r="E93" s="1"/>
      <c r="F93" s="1">
        <f>G93+H93</f>
        <v>0</v>
      </c>
      <c r="G93" s="1">
        <f>Гет.Буд.!G93+Истоп.!G93+Крапив.!G93+Курш.!G93+Лобан.!G93+Любеч.!G93+Могилев.!G93+Рубеж.!G93+Солов.!G93+Сушан.!G93+Фоевич.!G93+Хохлов.!G93</f>
        <v>0</v>
      </c>
      <c r="H93" s="1"/>
    </row>
    <row r="94" spans="1:8">
      <c r="A94" s="1" t="s">
        <v>18</v>
      </c>
      <c r="B94" s="3">
        <v>211</v>
      </c>
      <c r="C94" s="1">
        <f t="shared" ref="C94:H94" si="4">C95+C96+C97</f>
        <v>16530458.369999997</v>
      </c>
      <c r="D94" s="1">
        <f>Гет.Буд.!D94+Истоп.!D94+Крапив.!D94+Курш.!D94+Лобан.!D94+Любеч.!D94+Могилев.!D94+Рубеж.!D94+Солов.!D94+Сушан.!D94+Фоевич.!D94+Хохлов.!D94</f>
        <v>16530458.369999997</v>
      </c>
      <c r="E94" s="1">
        <f t="shared" si="4"/>
        <v>0</v>
      </c>
      <c r="F94" s="1">
        <f t="shared" si="4"/>
        <v>16530458.369999997</v>
      </c>
      <c r="G94" s="1">
        <f>Гет.Буд.!G94+Истоп.!G94+Крапив.!G94+Курш.!G94+Лобан.!G94+Любеч.!G94+Могилев.!G94+Рубеж.!G94+Солов.!G94+Сушан.!G94+Фоевич.!G94+Хохлов.!G94</f>
        <v>16530458.369999997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si="3"/>
        <v>16530458.369999997</v>
      </c>
      <c r="D95" s="1">
        <f>Гет.Буд.!D95+Истоп.!D95+Крапив.!D95+Курш.!D95+Лобан.!D95+Любеч.!D95+Могилев.!D95+Рубеж.!D95+Солов.!D95+Сушан.!D95+Фоевич.!D95+Хохлов.!D95</f>
        <v>16530458.369999997</v>
      </c>
      <c r="E95" s="1"/>
      <c r="F95" s="1">
        <f t="shared" ref="F95:F100" si="5">G95+H95</f>
        <v>16530458.369999997</v>
      </c>
      <c r="G95" s="1">
        <f>Гет.Буд.!G95+Истоп.!G95+Крапив.!G95+Курш.!G95+Лобан.!G95+Любеч.!G95+Могилев.!G95+Рубеж.!G95+Солов.!G95+Сушан.!G95+Фоевич.!G95+Хохлов.!G95</f>
        <v>16530458.369999997</v>
      </c>
      <c r="H95" s="1"/>
    </row>
    <row r="96" spans="1:8">
      <c r="A96" s="1" t="s">
        <v>15</v>
      </c>
      <c r="B96" s="3"/>
      <c r="C96" s="1">
        <f t="shared" si="3"/>
        <v>0</v>
      </c>
      <c r="D96" s="1">
        <f>Гет.Буд.!D96+Истоп.!D96+Крапив.!D96+Курш.!D96+Лобан.!D96+Любеч.!D96+Могилев.!D96+Рубеж.!D96+Солов.!D96+Сушан.!D96+Фоевич.!D96+Хохлов.!D96</f>
        <v>0</v>
      </c>
      <c r="E96" s="1"/>
      <c r="F96" s="1">
        <f t="shared" si="5"/>
        <v>0</v>
      </c>
      <c r="G96" s="1">
        <f>Гет.Буд.!G96+Истоп.!G96+Крапив.!G96+Курш.!G96+Лобан.!G96+Любеч.!G96+Могилев.!G96+Рубеж.!G96+Солов.!G96+Сушан.!G96+Фоевич.!G96+Хохлов.!G96</f>
        <v>0</v>
      </c>
      <c r="H96" s="1"/>
    </row>
    <row r="97" spans="1:8">
      <c r="A97" s="1" t="s">
        <v>16</v>
      </c>
      <c r="B97" s="3"/>
      <c r="C97" s="1">
        <f t="shared" si="3"/>
        <v>0</v>
      </c>
      <c r="D97" s="1">
        <f>Гет.Буд.!D97+Истоп.!D97+Крапив.!D97+Курш.!D97+Лобан.!D97+Любеч.!D97+Могилев.!D97+Рубеж.!D97+Солов.!D97+Сушан.!D97+Фоевич.!D97+Хохлов.!D97</f>
        <v>0</v>
      </c>
      <c r="E97" s="1"/>
      <c r="F97" s="1">
        <f t="shared" si="5"/>
        <v>0</v>
      </c>
      <c r="G97" s="1">
        <f>Гет.Буд.!G97+Истоп.!G97+Крапив.!G97+Курш.!G97+Лобан.!G97+Любеч.!G97+Могилев.!G97+Рубеж.!G97+Солов.!G97+Сушан.!G97+Фоевич.!G97+Хохлов.!G97</f>
        <v>0</v>
      </c>
      <c r="H97" s="1"/>
    </row>
    <row r="98" spans="1:8">
      <c r="A98" s="1" t="s">
        <v>19</v>
      </c>
      <c r="B98" s="3">
        <v>212</v>
      </c>
      <c r="C98" s="1">
        <f>D98+E98</f>
        <v>781981.46</v>
      </c>
      <c r="D98" s="1">
        <f>Гет.Буд.!D98+Истоп.!D98+Крапив.!D98+Курш.!D98+Лобан.!D98+Любеч.!D98+Могилев.!D98+Рубеж.!D98+Солов.!D98+Сушан.!D98+Фоевич.!D98+Хохлов.!D98</f>
        <v>781981.46</v>
      </c>
      <c r="E98" s="1">
        <f>E99+E100</f>
        <v>0</v>
      </c>
      <c r="F98" s="1">
        <f t="shared" si="5"/>
        <v>781981.46</v>
      </c>
      <c r="G98" s="1">
        <f>Гет.Буд.!G98+Истоп.!G98+Крапив.!G98+Курш.!G98+Лобан.!G98+Любеч.!G98+Могилев.!G98+Рубеж.!G98+Солов.!G98+Сушан.!G98+Фоевич.!G98+Хохлов.!G98</f>
        <v>781981.46</v>
      </c>
      <c r="H98" s="1">
        <f>H99+H100</f>
        <v>0</v>
      </c>
    </row>
    <row r="99" spans="1:8" ht="38.25">
      <c r="A99" s="1" t="s">
        <v>14</v>
      </c>
      <c r="B99" s="3"/>
      <c r="C99" s="1">
        <f t="shared" si="3"/>
        <v>781981.46</v>
      </c>
      <c r="D99" s="1">
        <f>Гет.Буд.!D99+Истоп.!D99+Крапив.!D99+Курш.!D99+Лобан.!D99+Любеч.!D99+Могилев.!D99+Рубеж.!D99+Солов.!D99+Сушан.!D99+Фоевич.!D99+Хохлов.!D99</f>
        <v>781981.46</v>
      </c>
      <c r="E99" s="1"/>
      <c r="F99" s="1">
        <f t="shared" si="5"/>
        <v>781981.46</v>
      </c>
      <c r="G99" s="1">
        <f>Гет.Буд.!G99+Истоп.!G99+Крапив.!G99+Курш.!G99+Лобан.!G99+Любеч.!G99+Могилев.!G99+Рубеж.!G99+Солов.!G99+Сушан.!G99+Фоевич.!G99+Хохлов.!G99</f>
        <v>781981.46</v>
      </c>
      <c r="H99" s="1"/>
    </row>
    <row r="100" spans="1:8" ht="64.5" customHeight="1">
      <c r="A100" s="1" t="s">
        <v>52</v>
      </c>
      <c r="B100" s="3"/>
      <c r="C100" s="1">
        <f t="shared" si="3"/>
        <v>780519.94</v>
      </c>
      <c r="D100" s="1">
        <f>Гет.Буд.!D100+Истоп.!D100+Крапив.!D100+Курш.!D100+Лобан.!D100+Любеч.!D100+Могилев.!D100+Рубеж.!D100+Солов.!D100+Сушан.!D100+Фоевич.!D100+Хохлов.!D100</f>
        <v>780519.94</v>
      </c>
      <c r="E100" s="1"/>
      <c r="F100" s="1">
        <f t="shared" si="5"/>
        <v>780519.94</v>
      </c>
      <c r="G100" s="1">
        <f>Гет.Буд.!G100+Истоп.!G100+Крапив.!G100+Курш.!G100+Лобан.!G100+Любеч.!G100+Могилев.!G100+Рубеж.!G100+Солов.!G100+Сушан.!G100+Фоевич.!G100+Хохлов.!G100</f>
        <v>780519.94</v>
      </c>
      <c r="H100" s="1"/>
    </row>
    <row r="101" spans="1:8" ht="25.5">
      <c r="A101" s="1" t="s">
        <v>20</v>
      </c>
      <c r="B101" s="3">
        <v>213</v>
      </c>
      <c r="C101" s="1">
        <f t="shared" ref="C101:H101" si="6">C102+C103+C104</f>
        <v>4875934.5199999996</v>
      </c>
      <c r="D101" s="1">
        <f>Гет.Буд.!D101+Истоп.!D101+Крапив.!D101+Курш.!D101+Лобан.!D101+Любеч.!D101+Могилев.!D101+Рубеж.!D101+Солов.!D101+Сушан.!D101+Фоевич.!D101+Хохлов.!D101</f>
        <v>4875934.5199999996</v>
      </c>
      <c r="E101" s="1">
        <f t="shared" si="6"/>
        <v>0</v>
      </c>
      <c r="F101" s="1">
        <f t="shared" si="6"/>
        <v>4875934.5199999996</v>
      </c>
      <c r="G101" s="1">
        <f>Гет.Буд.!G101+Истоп.!G101+Крапив.!G101+Курш.!G101+Лобан.!G101+Любеч.!G101+Могилев.!G101+Рубеж.!G101+Солов.!G101+Сушан.!G101+Фоевич.!G101+Хохлов.!G101</f>
        <v>4875934.5199999996</v>
      </c>
      <c r="H101" s="1">
        <f t="shared" si="6"/>
        <v>0</v>
      </c>
    </row>
    <row r="102" spans="1:8" ht="38.25">
      <c r="A102" s="1" t="s">
        <v>14</v>
      </c>
      <c r="B102" s="3"/>
      <c r="C102" s="1">
        <f t="shared" si="3"/>
        <v>4875934.5199999996</v>
      </c>
      <c r="D102" s="1">
        <f>Гет.Буд.!D102+Истоп.!D102+Крапив.!D102+Курш.!D102+Лобан.!D102+Любеч.!D102+Могилев.!D102+Рубеж.!D102+Солов.!D102+Сушан.!D102+Фоевич.!D102+Хохлов.!D102</f>
        <v>4875934.5199999996</v>
      </c>
      <c r="E102" s="1"/>
      <c r="F102" s="1">
        <f t="shared" ref="F102:F109" si="7">G102+H102</f>
        <v>4875934.5199999996</v>
      </c>
      <c r="G102" s="1">
        <f>Гет.Буд.!G102+Истоп.!G102+Крапив.!G102+Курш.!G102+Лобан.!G102+Любеч.!G102+Могилев.!G102+Рубеж.!G102+Солов.!G102+Сушан.!G102+Фоевич.!G102+Хохлов.!G102</f>
        <v>4875934.5199999996</v>
      </c>
      <c r="H102" s="1"/>
    </row>
    <row r="103" spans="1:8">
      <c r="A103" s="1" t="s">
        <v>15</v>
      </c>
      <c r="B103" s="3"/>
      <c r="C103" s="1">
        <f t="shared" si="3"/>
        <v>0</v>
      </c>
      <c r="D103" s="1">
        <f>Гет.Буд.!D103+Истоп.!D103+Крапив.!D103+Курш.!D103+Лобан.!D103+Любеч.!D103+Могилев.!D103+Рубеж.!D103+Солов.!D103+Сушан.!D103+Фоевич.!D103+Хохлов.!D103</f>
        <v>0</v>
      </c>
      <c r="E103" s="1"/>
      <c r="F103" s="1">
        <f t="shared" si="7"/>
        <v>0</v>
      </c>
      <c r="G103" s="1">
        <f>Гет.Буд.!G103+Истоп.!G103+Крапив.!G103+Курш.!G103+Лобан.!G103+Любеч.!G103+Могилев.!G103+Рубеж.!G103+Солов.!G103+Сушан.!G103+Фоевич.!G103+Хохлов.!G103</f>
        <v>0</v>
      </c>
      <c r="H103" s="1"/>
    </row>
    <row r="104" spans="1:8">
      <c r="A104" s="1" t="s">
        <v>16</v>
      </c>
      <c r="B104" s="3"/>
      <c r="C104" s="1">
        <f t="shared" si="3"/>
        <v>0</v>
      </c>
      <c r="D104" s="1">
        <f>Гет.Буд.!D104+Истоп.!D104+Крапив.!D104+Курш.!D104+Лобан.!D104+Любеч.!D104+Могилев.!D104+Рубеж.!D104+Солов.!D104+Сушан.!D104+Фоевич.!D104+Хохлов.!D104</f>
        <v>0</v>
      </c>
      <c r="E104" s="1"/>
      <c r="F104" s="1">
        <f t="shared" si="7"/>
        <v>0</v>
      </c>
      <c r="G104" s="1">
        <f>Гет.Буд.!G104+Истоп.!G104+Крапив.!G104+Курш.!G104+Лобан.!G104+Любеч.!G104+Могилев.!G104+Рубеж.!G104+Солов.!G104+Сушан.!G104+Фоевич.!G104+Хохлов.!G104</f>
        <v>0</v>
      </c>
      <c r="H104" s="1"/>
    </row>
    <row r="105" spans="1:8">
      <c r="A105" s="1" t="s">
        <v>21</v>
      </c>
      <c r="B105" s="3">
        <v>220</v>
      </c>
      <c r="C105" s="1">
        <f>D105+E105</f>
        <v>1894494.15</v>
      </c>
      <c r="D105" s="1">
        <f>Гет.Буд.!D105+Истоп.!D105+Крапив.!D105+Курш.!D105+Лобан.!D105+Любеч.!D105+Могилев.!D105+Рубеж.!D105+Солов.!D105+Сушан.!D105+Фоевич.!D105+Хохлов.!D105</f>
        <v>1894494.15</v>
      </c>
      <c r="E105" s="1"/>
      <c r="F105" s="1">
        <f t="shared" si="7"/>
        <v>1894494.15</v>
      </c>
      <c r="G105" s="1">
        <f>Гет.Буд.!G105+Истоп.!G105+Крапив.!G105+Курш.!G105+Лобан.!G105+Любеч.!G105+Могилев.!G105+Рубеж.!G105+Солов.!G105+Сушан.!G105+Фоевич.!G105+Хохлов.!G105</f>
        <v>1894494.15</v>
      </c>
      <c r="H105" s="1">
        <f>I105+J105</f>
        <v>0</v>
      </c>
    </row>
    <row r="106" spans="1:8" ht="38.25">
      <c r="A106" s="1" t="s">
        <v>14</v>
      </c>
      <c r="B106" s="3"/>
      <c r="C106" s="1">
        <f t="shared" si="3"/>
        <v>1892494.15</v>
      </c>
      <c r="D106" s="1">
        <f>Гет.Буд.!D106+Истоп.!D106+Крапив.!D106+Курш.!D106+Лобан.!D106+Любеч.!D106+Могилев.!D106+Рубеж.!D106+Солов.!D106+Сушан.!D106+Фоевич.!D106+Хохлов.!D106</f>
        <v>1892494.15</v>
      </c>
      <c r="E106" s="1"/>
      <c r="F106" s="1">
        <f t="shared" si="7"/>
        <v>1892494.15</v>
      </c>
      <c r="G106" s="1">
        <f>Гет.Буд.!G106+Истоп.!G106+Крапив.!G106+Курш.!G106+Лобан.!G106+Любеч.!G106+Могилев.!G106+Рубеж.!G106+Солов.!G106+Сушан.!G106+Фоевич.!G106+Хохлов.!G106</f>
        <v>1892494.15</v>
      </c>
      <c r="H106" s="1"/>
    </row>
    <row r="107" spans="1:8">
      <c r="A107" s="1" t="s">
        <v>15</v>
      </c>
      <c r="B107" s="3"/>
      <c r="C107" s="1">
        <f t="shared" si="3"/>
        <v>0</v>
      </c>
      <c r="D107" s="1">
        <f>Гет.Буд.!D107+Истоп.!D107+Крапив.!D107+Курш.!D107+Лобан.!D107+Любеч.!D107+Могилев.!D107+Рубеж.!D107+Солов.!D107+Сушан.!D107+Фоевич.!D107+Хохлов.!D107</f>
        <v>0</v>
      </c>
      <c r="E107" s="1"/>
      <c r="F107" s="1">
        <f t="shared" si="7"/>
        <v>0</v>
      </c>
      <c r="G107" s="1">
        <f>Гет.Буд.!G107+Истоп.!G107+Крапив.!G107+Курш.!G107+Лобан.!G107+Любеч.!G107+Могилев.!G107+Рубеж.!G107+Солов.!G107+Сушан.!G107+Фоевич.!G107+Хохлов.!G107</f>
        <v>0</v>
      </c>
      <c r="H107" s="1"/>
    </row>
    <row r="108" spans="1:8">
      <c r="A108" s="1" t="s">
        <v>16</v>
      </c>
      <c r="B108" s="3"/>
      <c r="C108" s="1">
        <f t="shared" si="3"/>
        <v>0</v>
      </c>
      <c r="D108" s="1">
        <f>Гет.Буд.!D108+Истоп.!D108+Крапив.!D108+Курш.!D108+Лобан.!D108+Любеч.!D108+Могилев.!D108+Рубеж.!D108+Солов.!D108+Сушан.!D108+Фоевич.!D108+Хохлов.!D108</f>
        <v>0</v>
      </c>
      <c r="E108" s="1"/>
      <c r="F108" s="1">
        <f t="shared" si="7"/>
        <v>0</v>
      </c>
      <c r="G108" s="1">
        <f>Гет.Буд.!G108+Истоп.!G108+Крапив.!G108+Курш.!G108+Лобан.!G108+Любеч.!G108+Могилев.!G108+Рубеж.!G108+Солов.!G108+Сушан.!G108+Фоевич.!G108+Хохлов.!G108</f>
        <v>0</v>
      </c>
      <c r="H108" s="1"/>
    </row>
    <row r="109" spans="1:8">
      <c r="A109" s="1" t="s">
        <v>17</v>
      </c>
      <c r="B109" s="3"/>
      <c r="C109" s="1">
        <f t="shared" si="3"/>
        <v>0</v>
      </c>
      <c r="D109" s="1">
        <f>Гет.Буд.!D109+Истоп.!D109+Крапив.!D109+Курш.!D109+Лобан.!D109+Любеч.!D109+Могилев.!D109+Рубеж.!D109+Солов.!D109+Сушан.!D109+Фоевич.!D109+Хохлов.!D109</f>
        <v>0</v>
      </c>
      <c r="E109" s="1"/>
      <c r="F109" s="1">
        <f t="shared" si="7"/>
        <v>0</v>
      </c>
      <c r="G109" s="1">
        <f>Гет.Буд.!G109+Истоп.!G109+Крапив.!G109+Курш.!G109+Лобан.!G109+Любеч.!G109+Могилев.!G109+Рубеж.!G109+Солов.!G109+Сушан.!G109+Фоевич.!G109+Хохлов.!G109</f>
        <v>0</v>
      </c>
      <c r="H109" s="1"/>
    </row>
    <row r="110" spans="1:8">
      <c r="A110" s="1" t="s">
        <v>22</v>
      </c>
      <c r="B110" s="3">
        <v>221</v>
      </c>
      <c r="C110" s="1">
        <f t="shared" ref="C110:H110" si="8">C111+C112+C113</f>
        <v>35890.959999999999</v>
      </c>
      <c r="D110" s="1">
        <f>Гет.Буд.!D110+Истоп.!D110+Крапив.!D110+Курш.!D110+Лобан.!D110+Любеч.!D110+Могилев.!D110+Рубеж.!D110+Солов.!D110+Сушан.!D110+Фоевич.!D110+Хохлов.!D110</f>
        <v>35890.959999999999</v>
      </c>
      <c r="E110" s="1">
        <f t="shared" si="8"/>
        <v>0</v>
      </c>
      <c r="F110" s="1">
        <f t="shared" si="8"/>
        <v>35890.959999999999</v>
      </c>
      <c r="G110" s="1">
        <f>Гет.Буд.!G110+Истоп.!G110+Крапив.!G110+Курш.!G110+Лобан.!G110+Любеч.!G110+Могилев.!G110+Рубеж.!G110+Солов.!G110+Сушан.!G110+Фоевич.!G110+Хохлов.!G110</f>
        <v>35890.959999999999</v>
      </c>
      <c r="H110" s="1">
        <f t="shared" si="8"/>
        <v>0</v>
      </c>
    </row>
    <row r="111" spans="1:8" ht="38.25">
      <c r="A111" s="1" t="s">
        <v>14</v>
      </c>
      <c r="B111" s="3"/>
      <c r="C111" s="1">
        <f t="shared" si="3"/>
        <v>35890.959999999999</v>
      </c>
      <c r="D111" s="1">
        <f>Гет.Буд.!D111+Истоп.!D111+Крапив.!D111+Курш.!D111+Лобан.!D111+Любеч.!D111+Могилев.!D111+Рубеж.!D111+Солов.!D111+Сушан.!D111+Фоевич.!D111+Хохлов.!D111</f>
        <v>35890.959999999999</v>
      </c>
      <c r="E111" s="1"/>
      <c r="F111" s="1">
        <f>G111+H111</f>
        <v>35890.959999999999</v>
      </c>
      <c r="G111" s="1">
        <f>Гет.Буд.!G111+Истоп.!G111+Крапив.!G111+Курш.!G111+Лобан.!G111+Любеч.!G111+Могилев.!G111+Рубеж.!G111+Солов.!G111+Сушан.!G111+Фоевич.!G111+Хохлов.!G111</f>
        <v>35890.959999999999</v>
      </c>
      <c r="H111" s="1"/>
    </row>
    <row r="112" spans="1:8">
      <c r="A112" s="1" t="s">
        <v>15</v>
      </c>
      <c r="B112" s="3"/>
      <c r="C112" s="1">
        <f t="shared" si="3"/>
        <v>0</v>
      </c>
      <c r="D112" s="1">
        <f>Гет.Буд.!D112+Истоп.!D112+Крапив.!D112+Курш.!D112+Лобан.!D112+Любеч.!D112+Могилев.!D112+Рубеж.!D112+Солов.!D112+Сушан.!D112+Фоевич.!D112+Хохлов.!D112</f>
        <v>0</v>
      </c>
      <c r="E112" s="1"/>
      <c r="F112" s="1">
        <f>G112+H112</f>
        <v>0</v>
      </c>
      <c r="G112" s="1">
        <f>Гет.Буд.!G112+Истоп.!G112+Крапив.!G112+Курш.!G112+Лобан.!G112+Любеч.!G112+Могилев.!G112+Рубеж.!G112+Солов.!G112+Сушан.!G112+Фоевич.!G112+Хохлов.!G112</f>
        <v>0</v>
      </c>
      <c r="H112" s="1"/>
    </row>
    <row r="113" spans="1:8">
      <c r="A113" s="1" t="s">
        <v>16</v>
      </c>
      <c r="B113" s="3"/>
      <c r="C113" s="1">
        <f t="shared" si="3"/>
        <v>0</v>
      </c>
      <c r="D113" s="1">
        <f>Гет.Буд.!D113+Истоп.!D113+Крапив.!D113+Курш.!D113+Лобан.!D113+Любеч.!D113+Могилев.!D113+Рубеж.!D113+Солов.!D113+Сушан.!D113+Фоевич.!D113+Хохлов.!D113</f>
        <v>0</v>
      </c>
      <c r="E113" s="1"/>
      <c r="F113" s="1">
        <f>G113+H113</f>
        <v>0</v>
      </c>
      <c r="G113" s="1">
        <f>Гет.Буд.!G113+Истоп.!G113+Крапив.!G113+Курш.!G113+Лобан.!G113+Любеч.!G113+Могилев.!G113+Рубеж.!G113+Солов.!G113+Сушан.!G113+Фоевич.!G113+Хохлов.!G113</f>
        <v>0</v>
      </c>
      <c r="H113" s="1"/>
    </row>
    <row r="114" spans="1:8">
      <c r="A114" s="1" t="s">
        <v>23</v>
      </c>
      <c r="B114" s="3">
        <v>222</v>
      </c>
      <c r="C114" s="1">
        <f t="shared" ref="C114:H114" si="9">C115+C116+C117</f>
        <v>1428</v>
      </c>
      <c r="D114" s="1">
        <f>Гет.Буд.!D114+Истоп.!D114+Крапив.!D114+Курш.!D114+Лобан.!D114+Любеч.!D114+Могилев.!D114+Рубеж.!D114+Солов.!D114+Сушан.!D114+Фоевич.!D114+Хохлов.!D114</f>
        <v>1428</v>
      </c>
      <c r="E114" s="1">
        <f t="shared" si="9"/>
        <v>0</v>
      </c>
      <c r="F114" s="1">
        <f t="shared" si="9"/>
        <v>1428</v>
      </c>
      <c r="G114" s="1">
        <f>Гет.Буд.!G114+Истоп.!G114+Крапив.!G114+Курш.!G114+Лобан.!G114+Любеч.!G114+Могилев.!G114+Рубеж.!G114+Солов.!G114+Сушан.!G114+Фоевич.!G114+Хохлов.!G114</f>
        <v>1428</v>
      </c>
      <c r="H114" s="1">
        <f t="shared" si="9"/>
        <v>0</v>
      </c>
    </row>
    <row r="115" spans="1:8" ht="38.25">
      <c r="A115" s="1" t="s">
        <v>14</v>
      </c>
      <c r="B115" s="3"/>
      <c r="C115" s="1">
        <f t="shared" si="3"/>
        <v>1428</v>
      </c>
      <c r="D115" s="1">
        <f>Гет.Буд.!D115+Истоп.!D115+Крапив.!D115+Курш.!D115+Лобан.!D115+Любеч.!D115+Могилев.!D115+Рубеж.!D115+Солов.!D115+Сушан.!D115+Фоевич.!D115+Хохлов.!D115</f>
        <v>1428</v>
      </c>
      <c r="E115" s="1"/>
      <c r="F115" s="1">
        <f>G115+H115</f>
        <v>1428</v>
      </c>
      <c r="G115" s="1">
        <f>Гет.Буд.!G115+Истоп.!G115+Крапив.!G115+Курш.!G115+Лобан.!G115+Любеч.!G115+Могилев.!G115+Рубеж.!G115+Солов.!G115+Сушан.!G115+Фоевич.!G115+Хохлов.!G115</f>
        <v>1428</v>
      </c>
      <c r="H115" s="1"/>
    </row>
    <row r="116" spans="1:8">
      <c r="A116" s="1" t="s">
        <v>15</v>
      </c>
      <c r="B116" s="3"/>
      <c r="C116" s="1">
        <f t="shared" si="3"/>
        <v>0</v>
      </c>
      <c r="D116" s="1">
        <f>Гет.Буд.!D116+Истоп.!D116+Крапив.!D116+Курш.!D116+Лобан.!D116+Любеч.!D116+Могилев.!D116+Рубеж.!D116+Солов.!D116+Сушан.!D116+Фоевич.!D116+Хохлов.!D116</f>
        <v>0</v>
      </c>
      <c r="E116" s="1"/>
      <c r="F116" s="1">
        <f>G116+H116</f>
        <v>0</v>
      </c>
      <c r="G116" s="1">
        <f>Гет.Буд.!G116+Истоп.!G116+Крапив.!G116+Курш.!G116+Лобан.!G116+Любеч.!G116+Могилев.!G116+Рубеж.!G116+Солов.!G116+Сушан.!G116+Фоевич.!G116+Хохлов.!G116</f>
        <v>0</v>
      </c>
      <c r="H116" s="1"/>
    </row>
    <row r="117" spans="1:8">
      <c r="A117" s="1" t="s">
        <v>16</v>
      </c>
      <c r="B117" s="3"/>
      <c r="C117" s="1">
        <f t="shared" si="3"/>
        <v>0</v>
      </c>
      <c r="D117" s="1">
        <f>Гет.Буд.!D117+Истоп.!D117+Крапив.!D117+Курш.!D117+Лобан.!D117+Любеч.!D117+Могилев.!D117+Рубеж.!D117+Солов.!D117+Сушан.!D117+Фоевич.!D117+Хохлов.!D117</f>
        <v>0</v>
      </c>
      <c r="E117" s="1"/>
      <c r="F117" s="1">
        <f>G117+H117</f>
        <v>0</v>
      </c>
      <c r="G117" s="1">
        <f>Гет.Буд.!G117+Истоп.!G117+Крапив.!G117+Курш.!G117+Лобан.!G117+Любеч.!G117+Могилев.!G117+Рубеж.!G117+Солов.!G117+Сушан.!G117+Фоевич.!G117+Хохлов.!G117</f>
        <v>0</v>
      </c>
      <c r="H117" s="1"/>
    </row>
    <row r="118" spans="1:8">
      <c r="A118" s="1" t="s">
        <v>24</v>
      </c>
      <c r="B118" s="3">
        <v>223</v>
      </c>
      <c r="C118" s="1">
        <f t="shared" ref="C118:H118" si="10">C119+C120+C121</f>
        <v>1464740.3900000001</v>
      </c>
      <c r="D118" s="1">
        <f>Гет.Буд.!D118+Истоп.!D118+Крапив.!D118+Курш.!D118+Лобан.!D118+Любеч.!D118+Могилев.!D118+Рубеж.!D118+Солов.!D118+Сушан.!D118+Фоевич.!D118+Хохлов.!D118</f>
        <v>1464740.3900000001</v>
      </c>
      <c r="E118" s="1">
        <f t="shared" si="10"/>
        <v>0</v>
      </c>
      <c r="F118" s="1">
        <f t="shared" si="10"/>
        <v>1464740.3900000001</v>
      </c>
      <c r="G118" s="1">
        <f>Гет.Буд.!G118+Истоп.!G118+Крапив.!G118+Курш.!G118+Лобан.!G118+Любеч.!G118+Могилев.!G118+Рубеж.!G118+Солов.!G118+Сушан.!G118+Фоевич.!G118+Хохлов.!G118</f>
        <v>1464740.3900000001</v>
      </c>
      <c r="H118" s="1">
        <f t="shared" si="10"/>
        <v>0</v>
      </c>
    </row>
    <row r="119" spans="1:8" ht="38.25">
      <c r="A119" s="1" t="s">
        <v>14</v>
      </c>
      <c r="B119" s="3"/>
      <c r="C119" s="1">
        <f t="shared" si="3"/>
        <v>1464740.3900000001</v>
      </c>
      <c r="D119" s="1">
        <f>Гет.Буд.!D119+Истоп.!D119+Крапив.!D119+Курш.!D119+Лобан.!D119+Любеч.!D119+Могилев.!D119+Рубеж.!D119+Солов.!D119+Сушан.!D119+Фоевич.!D119+Хохлов.!D119</f>
        <v>1464740.3900000001</v>
      </c>
      <c r="E119" s="1"/>
      <c r="F119" s="1">
        <f>G119+H119</f>
        <v>1464740.3900000001</v>
      </c>
      <c r="G119" s="1">
        <f>Гет.Буд.!G119+Истоп.!G119+Крапив.!G119+Курш.!G119+Лобан.!G119+Любеч.!G119+Могилев.!G119+Рубеж.!G119+Солов.!G119+Сушан.!G119+Фоевич.!G119+Хохлов.!G119</f>
        <v>1464740.3900000001</v>
      </c>
      <c r="H119" s="1"/>
    </row>
    <row r="120" spans="1:8">
      <c r="A120" s="1" t="s">
        <v>15</v>
      </c>
      <c r="B120" s="3"/>
      <c r="C120" s="1">
        <f t="shared" si="3"/>
        <v>0</v>
      </c>
      <c r="D120" s="1">
        <f>Гет.Буд.!D120+Истоп.!D120+Крапив.!D120+Курш.!D120+Лобан.!D120+Любеч.!D120+Могилев.!D120+Рубеж.!D120+Солов.!D120+Сушан.!D120+Фоевич.!D120+Хохлов.!D120</f>
        <v>0</v>
      </c>
      <c r="E120" s="1"/>
      <c r="F120" s="1">
        <f>G120+H120</f>
        <v>0</v>
      </c>
      <c r="G120" s="1">
        <f>Гет.Буд.!G120+Истоп.!G120+Крапив.!G120+Курш.!G120+Лобан.!G120+Любеч.!G120+Могилев.!G120+Рубеж.!G120+Солов.!G120+Сушан.!G120+Фоевич.!G120+Хохлов.!G120</f>
        <v>0</v>
      </c>
      <c r="H120" s="1"/>
    </row>
    <row r="121" spans="1:8">
      <c r="A121" s="1" t="s">
        <v>16</v>
      </c>
      <c r="B121" s="3"/>
      <c r="C121" s="1">
        <f t="shared" si="3"/>
        <v>0</v>
      </c>
      <c r="D121" s="1">
        <f>Гет.Буд.!D121+Истоп.!D121+Крапив.!D121+Курш.!D121+Лобан.!D121+Любеч.!D121+Могилев.!D121+Рубеж.!D121+Солов.!D121+Сушан.!D121+Фоевич.!D121+Хохлов.!D121</f>
        <v>0</v>
      </c>
      <c r="E121" s="1"/>
      <c r="F121" s="1">
        <f>G121+H121</f>
        <v>0</v>
      </c>
      <c r="G121" s="1">
        <f>Гет.Буд.!G121+Истоп.!G121+Крапив.!G121+Курш.!G121+Лобан.!G121+Любеч.!G121+Могилев.!G121+Рубеж.!G121+Солов.!G121+Сушан.!G121+Фоевич.!G121+Хохлов.!G121</f>
        <v>0</v>
      </c>
      <c r="H121" s="1"/>
    </row>
    <row r="122" spans="1:8" ht="25.5">
      <c r="A122" s="1" t="s">
        <v>25</v>
      </c>
      <c r="B122" s="3">
        <v>224</v>
      </c>
      <c r="C122" s="1">
        <f t="shared" ref="C122:H122" si="11">C123+C124+C125</f>
        <v>0</v>
      </c>
      <c r="D122" s="1">
        <f>Гет.Буд.!D122+Истоп.!D122+Крапив.!D122+Курш.!D122+Лобан.!D122+Любеч.!D122+Могилев.!D122+Рубеж.!D122+Солов.!D122+Сушан.!D122+Фоевич.!D122+Хохлов.!D122</f>
        <v>0</v>
      </c>
      <c r="E122" s="1">
        <f t="shared" si="11"/>
        <v>0</v>
      </c>
      <c r="F122" s="1">
        <f t="shared" si="11"/>
        <v>0</v>
      </c>
      <c r="G122" s="1">
        <f>Гет.Буд.!G122+Истоп.!G122+Крапив.!G122+Курш.!G122+Лобан.!G122+Любеч.!G122+Могилев.!G122+Рубеж.!G122+Солов.!G122+Сушан.!G122+Фоевич.!G122+Хохлов.!G122</f>
        <v>0</v>
      </c>
      <c r="H122" s="1">
        <f t="shared" si="11"/>
        <v>0</v>
      </c>
    </row>
    <row r="123" spans="1:8" ht="38.25">
      <c r="A123" s="1" t="s">
        <v>14</v>
      </c>
      <c r="B123" s="3"/>
      <c r="C123" s="1">
        <f t="shared" si="3"/>
        <v>0</v>
      </c>
      <c r="D123" s="1">
        <f>Гет.Буд.!D123+Истоп.!D123+Крапив.!D123+Курш.!D123+Лобан.!D123+Любеч.!D123+Могилев.!D123+Рубеж.!D123+Солов.!D123+Сушан.!D123+Фоевич.!D123+Хохлов.!D123</f>
        <v>0</v>
      </c>
      <c r="E123" s="1"/>
      <c r="F123" s="1">
        <f>G123+H123</f>
        <v>0</v>
      </c>
      <c r="G123" s="1">
        <f>Гет.Буд.!G123+Истоп.!G123+Крапив.!G123+Курш.!G123+Лобан.!G123+Любеч.!G123+Могилев.!G123+Рубеж.!G123+Солов.!G123+Сушан.!G123+Фоевич.!G123+Хохлов.!G123</f>
        <v>0</v>
      </c>
      <c r="H123" s="1"/>
    </row>
    <row r="124" spans="1:8">
      <c r="A124" s="1" t="s">
        <v>15</v>
      </c>
      <c r="B124" s="3"/>
      <c r="C124" s="1">
        <f t="shared" si="3"/>
        <v>0</v>
      </c>
      <c r="D124" s="1">
        <f>Гет.Буд.!D124+Истоп.!D124+Крапив.!D124+Курш.!D124+Лобан.!D124+Любеч.!D124+Могилев.!D124+Рубеж.!D124+Солов.!D124+Сушан.!D124+Фоевич.!D124+Хохлов.!D124</f>
        <v>0</v>
      </c>
      <c r="E124" s="1"/>
      <c r="F124" s="1">
        <f>G124+H124</f>
        <v>0</v>
      </c>
      <c r="G124" s="1">
        <f>Гет.Буд.!G124+Истоп.!G124+Крапив.!G124+Курш.!G124+Лобан.!G124+Любеч.!G124+Могилев.!G124+Рубеж.!G124+Солов.!G124+Сушан.!G124+Фоевич.!G124+Хохлов.!G124</f>
        <v>0</v>
      </c>
      <c r="H124" s="1"/>
    </row>
    <row r="125" spans="1:8">
      <c r="A125" s="1" t="s">
        <v>16</v>
      </c>
      <c r="B125" s="3"/>
      <c r="C125" s="1">
        <f t="shared" si="3"/>
        <v>0</v>
      </c>
      <c r="D125" s="1">
        <f>Гет.Буд.!D125+Истоп.!D125+Крапив.!D125+Курш.!D125+Лобан.!D125+Любеч.!D125+Могилев.!D125+Рубеж.!D125+Солов.!D125+Сушан.!D125+Фоевич.!D125+Хохлов.!D125</f>
        <v>0</v>
      </c>
      <c r="E125" s="1"/>
      <c r="F125" s="1">
        <f>G125+H125</f>
        <v>0</v>
      </c>
      <c r="G125" s="1">
        <f>Гет.Буд.!G125+Истоп.!G125+Крапив.!G125+Курш.!G125+Лобан.!G125+Любеч.!G125+Могилев.!G125+Рубеж.!G125+Солов.!G125+Сушан.!G125+Фоевич.!G125+Хохлов.!G125</f>
        <v>0</v>
      </c>
      <c r="H125" s="1"/>
    </row>
    <row r="126" spans="1:8" ht="25.5">
      <c r="A126" s="1" t="s">
        <v>26</v>
      </c>
      <c r="B126" s="3">
        <v>225</v>
      </c>
      <c r="C126" s="1">
        <f t="shared" ref="C126:H126" si="12">C127+C129+C131</f>
        <v>181807.58000000002</v>
      </c>
      <c r="D126" s="1">
        <f>Гет.Буд.!D126+Истоп.!D126+Крапив.!D126+Курш.!D126+Лобан.!D126+Любеч.!D126+Могилев.!D126+Рубеж.!D126+Солов.!D126+Сушан.!D126+Фоевич.!D126+Хохлов.!D126</f>
        <v>181807.58000000002</v>
      </c>
      <c r="E126" s="1">
        <f t="shared" si="12"/>
        <v>0</v>
      </c>
      <c r="F126" s="1">
        <f t="shared" si="12"/>
        <v>181807.58000000002</v>
      </c>
      <c r="G126" s="1">
        <f>Гет.Буд.!G126+Истоп.!G126+Крапив.!G126+Курш.!G126+Лобан.!G126+Любеч.!G126+Могилев.!G126+Рубеж.!G126+Солов.!G126+Сушан.!G126+Фоевич.!G126+Хохлов.!G126</f>
        <v>181807.58000000002</v>
      </c>
      <c r="H126" s="1">
        <f t="shared" si="12"/>
        <v>0</v>
      </c>
    </row>
    <row r="127" spans="1:8" ht="38.25">
      <c r="A127" s="1" t="s">
        <v>14</v>
      </c>
      <c r="B127" s="3"/>
      <c r="C127" s="1">
        <f t="shared" si="3"/>
        <v>179807.58000000002</v>
      </c>
      <c r="D127" s="1">
        <f>Гет.Буд.!D127+Истоп.!D127+Крапив.!D127+Курш.!D127+Лобан.!D127+Любеч.!D127+Могилев.!D127+Рубеж.!D127+Солов.!D127+Сушан.!D127+Фоевич.!D127+Хохлов.!D127</f>
        <v>179807.58000000002</v>
      </c>
      <c r="E127" s="1"/>
      <c r="F127" s="1">
        <f t="shared" ref="F127:F132" si="13">G127+H127</f>
        <v>179807.58000000002</v>
      </c>
      <c r="G127" s="1">
        <f>Гет.Буд.!G127+Истоп.!G127+Крапив.!G127+Курш.!G127+Лобан.!G127+Любеч.!G127+Могилев.!G127+Рубеж.!G127+Солов.!G127+Сушан.!G127+Фоевич.!G127+Хохлов.!G127</f>
        <v>179807.58000000002</v>
      </c>
      <c r="H127" s="1"/>
    </row>
    <row r="128" spans="1:8" ht="25.5">
      <c r="A128" s="1" t="s">
        <v>27</v>
      </c>
      <c r="B128" s="3"/>
      <c r="C128" s="1">
        <f t="shared" si="3"/>
        <v>0</v>
      </c>
      <c r="D128" s="1">
        <f>Гет.Буд.!D128+Истоп.!D128+Крапив.!D128+Курш.!D128+Лобан.!D128+Любеч.!D128+Могилев.!D128+Рубеж.!D128+Солов.!D128+Сушан.!D128+Фоевич.!D128+Хохлов.!D128</f>
        <v>0</v>
      </c>
      <c r="E128" s="1"/>
      <c r="F128" s="1">
        <f t="shared" si="13"/>
        <v>0</v>
      </c>
      <c r="G128" s="1">
        <f>Гет.Буд.!G128+Истоп.!G128+Крапив.!G128+Курш.!G128+Лобан.!G128+Любеч.!G128+Могилев.!G128+Рубеж.!G128+Солов.!G128+Сушан.!G128+Фоевич.!G128+Хохлов.!G128</f>
        <v>0</v>
      </c>
      <c r="H128" s="1"/>
    </row>
    <row r="129" spans="1:8" ht="16.5" customHeight="1">
      <c r="A129" s="1" t="s">
        <v>15</v>
      </c>
      <c r="B129" s="3"/>
      <c r="C129" s="1">
        <f t="shared" si="3"/>
        <v>0</v>
      </c>
      <c r="D129" s="1">
        <f>Гет.Буд.!D129+Истоп.!D129+Крапив.!D129+Курш.!D129+Лобан.!D129+Любеч.!D129+Могилев.!D129+Рубеж.!D129+Солов.!D129+Сушан.!D129+Фоевич.!D129+Хохлов.!D129</f>
        <v>0</v>
      </c>
      <c r="E129" s="1"/>
      <c r="F129" s="1">
        <f t="shared" si="13"/>
        <v>0</v>
      </c>
      <c r="G129" s="1">
        <f>Гет.Буд.!G129+Истоп.!G129+Крапив.!G129+Курш.!G129+Лобан.!G129+Любеч.!G129+Могилев.!G129+Рубеж.!G129+Солов.!G129+Сушан.!G129+Фоевич.!G129+Хохлов.!G129</f>
        <v>0</v>
      </c>
      <c r="H129" s="1"/>
    </row>
    <row r="130" spans="1:8" ht="25.5">
      <c r="A130" s="1" t="s">
        <v>27</v>
      </c>
      <c r="B130" s="3"/>
      <c r="C130" s="1">
        <f t="shared" si="3"/>
        <v>0</v>
      </c>
      <c r="D130" s="1">
        <f>Гет.Буд.!D130+Истоп.!D130+Крапив.!D130+Курш.!D130+Лобан.!D130+Любеч.!D130+Могилев.!D130+Рубеж.!D130+Солов.!D130+Сушан.!D130+Фоевич.!D130+Хохлов.!D130</f>
        <v>0</v>
      </c>
      <c r="E130" s="1"/>
      <c r="F130" s="1">
        <f t="shared" si="13"/>
        <v>0</v>
      </c>
      <c r="G130" s="1">
        <f>Гет.Буд.!G130+Истоп.!G130+Крапив.!G130+Курш.!G130+Лобан.!G130+Любеч.!G130+Могилев.!G130+Рубеж.!G130+Солов.!G130+Сушан.!G130+Фоевич.!G130+Хохлов.!G130</f>
        <v>0</v>
      </c>
      <c r="H130" s="1"/>
    </row>
    <row r="131" spans="1:8">
      <c r="A131" s="1" t="s">
        <v>16</v>
      </c>
      <c r="B131" s="3"/>
      <c r="C131" s="1">
        <f t="shared" si="3"/>
        <v>2000</v>
      </c>
      <c r="D131" s="1">
        <f>Гет.Буд.!D131+Истоп.!D131+Крапив.!D131+Курш.!D131+Лобан.!D131+Любеч.!D131+Могилев.!D131+Рубеж.!D131+Солов.!D131+Сушан.!D131+Фоевич.!D131+Хохлов.!D131</f>
        <v>2000</v>
      </c>
      <c r="E131" s="1"/>
      <c r="F131" s="1">
        <f t="shared" si="13"/>
        <v>2000</v>
      </c>
      <c r="G131" s="1">
        <f>Гет.Буд.!G131+Истоп.!G131+Крапив.!G131+Курш.!G131+Лобан.!G131+Любеч.!G131+Могилев.!G131+Рубеж.!G131+Солов.!G131+Сушан.!G131+Фоевич.!G131+Хохлов.!G131</f>
        <v>2000</v>
      </c>
      <c r="H131" s="1"/>
    </row>
    <row r="132" spans="1:8" ht="25.5">
      <c r="A132" s="1" t="s">
        <v>27</v>
      </c>
      <c r="B132" s="3"/>
      <c r="C132" s="1">
        <f t="shared" si="3"/>
        <v>0</v>
      </c>
      <c r="D132" s="1">
        <f>Гет.Буд.!D132+Истоп.!D132+Крапив.!D132+Курш.!D132+Лобан.!D132+Любеч.!D132+Могилев.!D132+Рубеж.!D132+Солов.!D132+Сушан.!D132+Фоевич.!D132+Хохлов.!D132</f>
        <v>0</v>
      </c>
      <c r="E132" s="1"/>
      <c r="F132" s="1">
        <f t="shared" si="13"/>
        <v>0</v>
      </c>
      <c r="G132" s="1">
        <f>Гет.Буд.!G132+Истоп.!G132+Крапив.!G132+Курш.!G132+Лобан.!G132+Любеч.!G132+Могилев.!G132+Рубеж.!G132+Солов.!G132+Сушан.!G132+Фоевич.!G132+Хохлов.!G132</f>
        <v>0</v>
      </c>
      <c r="H132" s="1"/>
    </row>
    <row r="133" spans="1:8">
      <c r="A133" s="1" t="s">
        <v>28</v>
      </c>
      <c r="B133" s="3">
        <v>226</v>
      </c>
      <c r="C133" s="1">
        <f t="shared" ref="C133:H133" si="14">C134+C136+C138</f>
        <v>210627.22</v>
      </c>
      <c r="D133" s="1">
        <f>Гет.Буд.!D133+Истоп.!D133+Крапив.!D133+Курш.!D133+Лобан.!D133+Любеч.!D133+Могилев.!D133+Рубеж.!D133+Солов.!D133+Сушан.!D133+Фоевич.!D133+Хохлов.!D133</f>
        <v>210627.22</v>
      </c>
      <c r="E133" s="1">
        <f t="shared" si="14"/>
        <v>0</v>
      </c>
      <c r="F133" s="1">
        <f t="shared" si="14"/>
        <v>210627.22</v>
      </c>
      <c r="G133" s="1">
        <f>Гет.Буд.!G133+Истоп.!G133+Крапив.!G133+Курш.!G133+Лобан.!G133+Любеч.!G133+Могилев.!G133+Рубеж.!G133+Солов.!G133+Сушан.!G133+Фоевич.!G133+Хохлов.!G133</f>
        <v>210627.22</v>
      </c>
      <c r="H133" s="1">
        <f t="shared" si="14"/>
        <v>0</v>
      </c>
    </row>
    <row r="134" spans="1:8" ht="38.25">
      <c r="A134" s="1" t="s">
        <v>14</v>
      </c>
      <c r="B134" s="3"/>
      <c r="C134" s="1">
        <f t="shared" si="3"/>
        <v>210627.22</v>
      </c>
      <c r="D134" s="1">
        <f>Гет.Буд.!D134+Истоп.!D134+Крапив.!D134+Курш.!D134+Лобан.!D134+Любеч.!D134+Могилев.!D134+Рубеж.!D134+Солов.!D134+Сушан.!D134+Фоевич.!D134+Хохлов.!D134</f>
        <v>210627.22</v>
      </c>
      <c r="E134" s="1"/>
      <c r="F134" s="1">
        <f t="shared" ref="F134:F142" si="15">G134+H134</f>
        <v>210627.22</v>
      </c>
      <c r="G134" s="1">
        <f>Гет.Буд.!G134+Истоп.!G134+Крапив.!G134+Курш.!G134+Лобан.!G134+Любеч.!G134+Могилев.!G134+Рубеж.!G134+Солов.!G134+Сушан.!G134+Фоевич.!G134+Хохлов.!G134</f>
        <v>210627.22</v>
      </c>
      <c r="H134" s="1"/>
    </row>
    <row r="135" spans="1:8">
      <c r="A135" s="1" t="s">
        <v>29</v>
      </c>
      <c r="B135" s="3"/>
      <c r="C135" s="1">
        <f t="shared" si="3"/>
        <v>0</v>
      </c>
      <c r="D135" s="1">
        <f>Гет.Буд.!D135+Истоп.!D135+Крапив.!D135+Курш.!D135+Лобан.!D135+Любеч.!D135+Могилев.!D135+Рубеж.!D135+Солов.!D135+Сушан.!D135+Фоевич.!D135+Хохлов.!D135</f>
        <v>0</v>
      </c>
      <c r="E135" s="1"/>
      <c r="F135" s="1">
        <f t="shared" si="15"/>
        <v>0</v>
      </c>
      <c r="G135" s="1">
        <f>Гет.Буд.!G135+Истоп.!G135+Крапив.!G135+Курш.!G135+Лобан.!G135+Любеч.!G135+Могилев.!G135+Рубеж.!G135+Солов.!G135+Сушан.!G135+Фоевич.!G135+Хохлов.!G135</f>
        <v>0</v>
      </c>
      <c r="H135" s="1"/>
    </row>
    <row r="136" spans="1:8">
      <c r="A136" s="1" t="s">
        <v>15</v>
      </c>
      <c r="B136" s="3"/>
      <c r="C136" s="1">
        <f t="shared" si="3"/>
        <v>0</v>
      </c>
      <c r="D136" s="1">
        <f>Гет.Буд.!D136+Истоп.!D136+Крапив.!D136+Курш.!D136+Лобан.!D136+Любеч.!D136+Могилев.!D136+Рубеж.!D136+Солов.!D136+Сушан.!D136+Фоевич.!D136+Хохлов.!D136</f>
        <v>0</v>
      </c>
      <c r="E136" s="1"/>
      <c r="F136" s="1">
        <f t="shared" si="15"/>
        <v>0</v>
      </c>
      <c r="G136" s="1">
        <f>Гет.Буд.!G136+Истоп.!G136+Крапив.!G136+Курш.!G136+Лобан.!G136+Любеч.!G136+Могилев.!G136+Рубеж.!G136+Солов.!G136+Сушан.!G136+Фоевич.!G136+Хохлов.!G136</f>
        <v>0</v>
      </c>
      <c r="H136" s="1"/>
    </row>
    <row r="137" spans="1:8">
      <c r="A137" s="1" t="s">
        <v>29</v>
      </c>
      <c r="B137" s="3"/>
      <c r="C137" s="1">
        <f t="shared" si="3"/>
        <v>0</v>
      </c>
      <c r="D137" s="1">
        <f>Гет.Буд.!D137+Истоп.!D137+Крапив.!D137+Курш.!D137+Лобан.!D137+Любеч.!D137+Могилев.!D137+Рубеж.!D137+Солов.!D137+Сушан.!D137+Фоевич.!D137+Хохлов.!D137</f>
        <v>0</v>
      </c>
      <c r="E137" s="1"/>
      <c r="F137" s="1">
        <f t="shared" si="15"/>
        <v>0</v>
      </c>
      <c r="G137" s="1">
        <f>Гет.Буд.!G137+Истоп.!G137+Крапив.!G137+Курш.!G137+Лобан.!G137+Любеч.!G137+Могилев.!G137+Рубеж.!G137+Солов.!G137+Сушан.!G137+Фоевич.!G137+Хохлов.!G137</f>
        <v>0</v>
      </c>
      <c r="H137" s="1"/>
    </row>
    <row r="138" spans="1:8">
      <c r="A138" s="1" t="s">
        <v>16</v>
      </c>
      <c r="B138" s="3"/>
      <c r="C138" s="1">
        <f t="shared" si="3"/>
        <v>0</v>
      </c>
      <c r="D138" s="1">
        <f>Гет.Буд.!D138+Истоп.!D138+Крапив.!D138+Курш.!D138+Лобан.!D138+Любеч.!D138+Могилев.!D138+Рубеж.!D138+Солов.!D138+Сушан.!D138+Фоевич.!D138+Хохлов.!D138</f>
        <v>0</v>
      </c>
      <c r="E138" s="1"/>
      <c r="F138" s="1">
        <f t="shared" si="15"/>
        <v>0</v>
      </c>
      <c r="G138" s="1">
        <f>Гет.Буд.!G138+Истоп.!G138+Крапив.!G138+Курш.!G138+Лобан.!G138+Любеч.!G138+Могилев.!G138+Рубеж.!G138+Солов.!G138+Сушан.!G138+Фоевич.!G138+Хохлов.!G138</f>
        <v>0</v>
      </c>
      <c r="H138" s="1"/>
    </row>
    <row r="139" spans="1:8">
      <c r="A139" s="1" t="s">
        <v>29</v>
      </c>
      <c r="B139" s="3"/>
      <c r="C139" s="1">
        <f t="shared" si="3"/>
        <v>0</v>
      </c>
      <c r="D139" s="1">
        <f>Гет.Буд.!D139+Истоп.!D139+Крапив.!D139+Курш.!D139+Лобан.!D139+Любеч.!D139+Могилев.!D139+Рубеж.!D139+Солов.!D139+Сушан.!D139+Фоевич.!D139+Хохлов.!D139</f>
        <v>0</v>
      </c>
      <c r="E139" s="1"/>
      <c r="F139" s="1">
        <f t="shared" si="15"/>
        <v>0</v>
      </c>
      <c r="G139" s="1">
        <f>Гет.Буд.!G139+Истоп.!G139+Крапив.!G139+Курш.!G139+Лобан.!G139+Любеч.!G139+Могилев.!G139+Рубеж.!G139+Солов.!G139+Сушан.!G139+Фоевич.!G139+Хохлов.!G139</f>
        <v>0</v>
      </c>
      <c r="H139" s="1"/>
    </row>
    <row r="140" spans="1:8" ht="25.5">
      <c r="A140" s="1" t="s">
        <v>53</v>
      </c>
      <c r="B140" s="3">
        <v>230</v>
      </c>
      <c r="C140" s="1">
        <f t="shared" si="3"/>
        <v>0</v>
      </c>
      <c r="D140" s="1">
        <f>Гет.Буд.!D140+Истоп.!D140+Крапив.!D140+Курш.!D140+Лобан.!D140+Любеч.!D140+Могилев.!D140+Рубеж.!D140+Солов.!D140+Сушан.!D140+Фоевич.!D140+Хохлов.!D140</f>
        <v>0</v>
      </c>
      <c r="E140" s="1">
        <f>F140+G140</f>
        <v>0</v>
      </c>
      <c r="F140" s="1">
        <f t="shared" si="15"/>
        <v>0</v>
      </c>
      <c r="G140" s="1">
        <f>Гет.Буд.!G140+Истоп.!G140+Крапив.!G140+Курш.!G140+Лобан.!G140+Любеч.!G140+Могилев.!G140+Рубеж.!G140+Солов.!G140+Сушан.!G140+Фоевич.!G140+Хохлов.!G140</f>
        <v>0</v>
      </c>
      <c r="H140" s="1">
        <f>I140+J140</f>
        <v>0</v>
      </c>
    </row>
    <row r="141" spans="1:8" ht="25.5">
      <c r="A141" s="1" t="s">
        <v>54</v>
      </c>
      <c r="B141" s="3">
        <v>231</v>
      </c>
      <c r="C141" s="1">
        <f t="shared" si="3"/>
        <v>0</v>
      </c>
      <c r="D141" s="1">
        <f>Гет.Буд.!D141+Истоп.!D141+Крапив.!D141+Курш.!D141+Лобан.!D141+Любеч.!D141+Могилев.!D141+Рубеж.!D141+Солов.!D141+Сушан.!D141+Фоевич.!D141+Хохлов.!D141</f>
        <v>0</v>
      </c>
      <c r="E141" s="1">
        <f>F141+G141</f>
        <v>0</v>
      </c>
      <c r="F141" s="1">
        <f t="shared" si="15"/>
        <v>0</v>
      </c>
      <c r="G141" s="1">
        <f>Гет.Буд.!G141+Истоп.!G141+Крапив.!G141+Курш.!G141+Лобан.!G141+Любеч.!G141+Могилев.!G141+Рубеж.!G141+Солов.!G141+Сушан.!G141+Фоевич.!G141+Хохлов.!G141</f>
        <v>0</v>
      </c>
      <c r="H141" s="1">
        <f>I141+J141</f>
        <v>0</v>
      </c>
    </row>
    <row r="142" spans="1:8">
      <c r="A142" s="1" t="s">
        <v>30</v>
      </c>
      <c r="B142" s="3">
        <v>260</v>
      </c>
      <c r="C142" s="1">
        <f t="shared" si="3"/>
        <v>0</v>
      </c>
      <c r="D142" s="1">
        <f>Гет.Буд.!D142+Истоп.!D142+Крапив.!D142+Курш.!D142+Лобан.!D142+Любеч.!D142+Могилев.!D142+Рубеж.!D142+Солов.!D142+Сушан.!D142+Фоевич.!D142+Хохлов.!D142</f>
        <v>0</v>
      </c>
      <c r="E142" s="1"/>
      <c r="F142" s="1">
        <f t="shared" si="15"/>
        <v>0</v>
      </c>
      <c r="G142" s="1">
        <f>Гет.Буд.!G142+Истоп.!G142+Крапив.!G142+Курш.!G142+Лобан.!G142+Любеч.!G142+Могилев.!G142+Рубеж.!G142+Солов.!G142+Сушан.!G142+Фоевич.!G142+Хохлов.!G142</f>
        <v>0</v>
      </c>
      <c r="H142" s="1">
        <f>I142+J142</f>
        <v>0</v>
      </c>
    </row>
    <row r="143" spans="1:8" ht="38.25">
      <c r="A143" s="1" t="s">
        <v>14</v>
      </c>
      <c r="B143" s="3"/>
      <c r="C143" s="1">
        <f t="shared" si="3"/>
        <v>0</v>
      </c>
      <c r="D143" s="1">
        <f>Гет.Буд.!D143+Истоп.!D143+Крапив.!D143+Курш.!D143+Лобан.!D143+Любеч.!D143+Могилев.!D143+Рубеж.!D143+Солов.!D143+Сушан.!D143+Фоевич.!D143+Хохлов.!D143</f>
        <v>0</v>
      </c>
      <c r="E143" s="1"/>
      <c r="F143" s="1">
        <f>G143+H143</f>
        <v>0</v>
      </c>
      <c r="G143" s="1">
        <f>Гет.Буд.!G143+Истоп.!G143+Крапив.!G143+Курш.!G143+Лобан.!G143+Любеч.!G143+Могилев.!G143+Рубеж.!G143+Солов.!G143+Сушан.!G143+Фоевич.!G143+Хохлов.!G143</f>
        <v>0</v>
      </c>
      <c r="H143" s="1"/>
    </row>
    <row r="144" spans="1:8">
      <c r="A144" s="1" t="s">
        <v>2</v>
      </c>
      <c r="B144" s="3"/>
      <c r="C144" s="1">
        <f t="shared" si="3"/>
        <v>0</v>
      </c>
      <c r="D144" s="1">
        <f>Гет.Буд.!D144+Истоп.!D144+Крапив.!D144+Курш.!D144+Лобан.!D144+Любеч.!D144+Могилев.!D144+Рубеж.!D144+Солов.!D144+Сушан.!D144+Фоевич.!D144+Хохлов.!D144</f>
        <v>0</v>
      </c>
      <c r="E144" s="1"/>
      <c r="F144" s="1">
        <f>G144+H144</f>
        <v>0</v>
      </c>
      <c r="G144" s="1">
        <f>Гет.Буд.!G144+Истоп.!G144+Крапив.!G144+Курш.!G144+Лобан.!G144+Любеч.!G144+Могилев.!G144+Рубеж.!G144+Солов.!G144+Сушан.!G144+Фоевич.!G144+Хохлов.!G144</f>
        <v>0</v>
      </c>
      <c r="H144" s="1"/>
    </row>
    <row r="145" spans="1:8" ht="25.5">
      <c r="A145" s="1" t="s">
        <v>31</v>
      </c>
      <c r="B145" s="3">
        <v>262</v>
      </c>
      <c r="C145" s="1">
        <f t="shared" ref="C145:H145" si="16">C146+C148+C150</f>
        <v>0</v>
      </c>
      <c r="D145" s="1">
        <f>Гет.Буд.!D145+Истоп.!D145+Крапив.!D145+Курш.!D145+Лобан.!D145+Любеч.!D145+Могилев.!D145+Рубеж.!D145+Солов.!D145+Сушан.!D145+Фоевич.!D145+Хохлов.!D145</f>
        <v>0</v>
      </c>
      <c r="E145" s="1">
        <f t="shared" si="16"/>
        <v>0</v>
      </c>
      <c r="F145" s="1">
        <f t="shared" si="16"/>
        <v>0</v>
      </c>
      <c r="G145" s="1">
        <f>Гет.Буд.!G145+Истоп.!G145+Крапив.!G145+Курш.!G145+Лобан.!G145+Любеч.!G145+Могилев.!G145+Рубеж.!G145+Солов.!G145+Сушан.!G145+Фоевич.!G145+Хохлов.!G145</f>
        <v>0</v>
      </c>
      <c r="H145" s="1">
        <f t="shared" si="16"/>
        <v>0</v>
      </c>
    </row>
    <row r="146" spans="1:8" ht="38.25">
      <c r="A146" s="1" t="s">
        <v>14</v>
      </c>
      <c r="B146" s="3"/>
      <c r="C146" s="1">
        <f t="shared" si="3"/>
        <v>0</v>
      </c>
      <c r="D146" s="1">
        <f>Гет.Буд.!D146+Истоп.!D146+Крапив.!D146+Курш.!D146+Лобан.!D146+Любеч.!D146+Могилев.!D146+Рубеж.!D146+Солов.!D146+Сушан.!D146+Фоевич.!D146+Хохлов.!D146</f>
        <v>0</v>
      </c>
      <c r="E146" s="1"/>
      <c r="F146" s="1">
        <f>G146+H146</f>
        <v>0</v>
      </c>
      <c r="G146" s="1">
        <f>Гет.Буд.!G146+Истоп.!G146+Крапив.!G146+Курш.!G146+Лобан.!G146+Любеч.!G146+Могилев.!G146+Рубеж.!G146+Солов.!G146+Сушан.!G146+Фоевич.!G146+Хохлов.!G146</f>
        <v>0</v>
      </c>
      <c r="H146" s="1"/>
    </row>
    <row r="147" spans="1:8">
      <c r="A147" s="1" t="s">
        <v>29</v>
      </c>
      <c r="B147" s="3"/>
      <c r="C147" s="1">
        <f t="shared" si="3"/>
        <v>0</v>
      </c>
      <c r="D147" s="1">
        <f>Гет.Буд.!D147+Истоп.!D147+Крапив.!D147+Курш.!D147+Лобан.!D147+Любеч.!D147+Могилев.!D147+Рубеж.!D147+Солов.!D147+Сушан.!D147+Фоевич.!D147+Хохлов.!D147</f>
        <v>0</v>
      </c>
      <c r="E147" s="1"/>
      <c r="F147" s="1">
        <f>G147+H147</f>
        <v>0</v>
      </c>
      <c r="G147" s="1">
        <f>Гет.Буд.!G147+Истоп.!G147+Крапив.!G147+Курш.!G147+Лобан.!G147+Любеч.!G147+Могилев.!G147+Рубеж.!G147+Солов.!G147+Сушан.!G147+Фоевич.!G147+Хохлов.!G147</f>
        <v>0</v>
      </c>
      <c r="H147" s="1"/>
    </row>
    <row r="148" spans="1:8">
      <c r="A148" s="1" t="s">
        <v>15</v>
      </c>
      <c r="B148" s="3"/>
      <c r="C148" s="1">
        <f t="shared" si="3"/>
        <v>0</v>
      </c>
      <c r="D148" s="1">
        <f>Гет.Буд.!D148+Истоп.!D148+Крапив.!D148+Курш.!D148+Лобан.!D148+Любеч.!D148+Могилев.!D148+Рубеж.!D148+Солов.!D148+Сушан.!D148+Фоевич.!D148+Хохлов.!D148</f>
        <v>0</v>
      </c>
      <c r="E148" s="1"/>
      <c r="F148" s="1">
        <f>G148+H148</f>
        <v>0</v>
      </c>
      <c r="G148" s="1">
        <f>Гет.Буд.!G148+Истоп.!G148+Крапив.!G148+Курш.!G148+Лобан.!G148+Любеч.!G148+Могилев.!G148+Рубеж.!G148+Солов.!G148+Сушан.!G148+Фоевич.!G148+Хохлов.!G148</f>
        <v>0</v>
      </c>
      <c r="H148" s="1"/>
    </row>
    <row r="149" spans="1:8">
      <c r="A149" s="1" t="s">
        <v>29</v>
      </c>
      <c r="B149" s="3"/>
      <c r="C149" s="1">
        <f t="shared" si="3"/>
        <v>0</v>
      </c>
      <c r="D149" s="1">
        <f>Гет.Буд.!D149+Истоп.!D149+Крапив.!D149+Курш.!D149+Лобан.!D149+Любеч.!D149+Могилев.!D149+Рубеж.!D149+Солов.!D149+Сушан.!D149+Фоевич.!D149+Хохлов.!D149</f>
        <v>0</v>
      </c>
      <c r="E149" s="1"/>
      <c r="F149" s="1">
        <f>G149+H149</f>
        <v>0</v>
      </c>
      <c r="G149" s="1">
        <f>Гет.Буд.!G149+Истоп.!G149+Крапив.!G149+Курш.!G149+Лобан.!G149+Любеч.!G149+Могилев.!G149+Рубеж.!G149+Солов.!G149+Сушан.!G149+Фоевич.!G149+Хохлов.!G149</f>
        <v>0</v>
      </c>
      <c r="H149" s="1"/>
    </row>
    <row r="150" spans="1:8">
      <c r="A150" s="1" t="s">
        <v>16</v>
      </c>
      <c r="B150" s="3"/>
      <c r="C150" s="1">
        <f t="shared" si="3"/>
        <v>0</v>
      </c>
      <c r="D150" s="1">
        <f>Гет.Буд.!D150+Истоп.!D150+Крапив.!D150+Курш.!D150+Лобан.!D150+Любеч.!D150+Могилев.!D150+Рубеж.!D150+Солов.!D150+Сушан.!D150+Фоевич.!D150+Хохлов.!D150</f>
        <v>0</v>
      </c>
      <c r="E150" s="1"/>
      <c r="F150" s="1">
        <f>G150+H150</f>
        <v>0</v>
      </c>
      <c r="G150" s="1">
        <f>Гет.Буд.!G150+Истоп.!G150+Крапив.!G150+Курш.!G150+Лобан.!G150+Любеч.!G150+Могилев.!G150+Рубеж.!G150+Солов.!G150+Сушан.!G150+Фоевич.!G150+Хохлов.!G150</f>
        <v>0</v>
      </c>
      <c r="H150" s="1"/>
    </row>
    <row r="151" spans="1:8" ht="38.25">
      <c r="A151" s="1" t="s">
        <v>55</v>
      </c>
      <c r="B151" s="3">
        <v>263</v>
      </c>
      <c r="C151" s="1">
        <f t="shared" ref="C151:H151" si="17">C152+C153+C154</f>
        <v>0</v>
      </c>
      <c r="D151" s="1">
        <f>Гет.Буд.!D151+Истоп.!D151+Крапив.!D151+Курш.!D151+Лобан.!D151+Любеч.!D151+Могилев.!D151+Рубеж.!D151+Солов.!D151+Сушан.!D151+Фоевич.!D151+Хохлов.!D151</f>
        <v>0</v>
      </c>
      <c r="E151" s="1">
        <f t="shared" si="17"/>
        <v>0</v>
      </c>
      <c r="F151" s="1">
        <f t="shared" si="17"/>
        <v>0</v>
      </c>
      <c r="G151" s="1">
        <f>Гет.Буд.!G151+Истоп.!G151+Крапив.!G151+Курш.!G151+Лобан.!G151+Любеч.!G151+Могилев.!G151+Рубеж.!G151+Солов.!G151+Сушан.!G151+Фоевич.!G151+Хохлов.!G151</f>
        <v>0</v>
      </c>
      <c r="H151" s="1">
        <f t="shared" si="17"/>
        <v>0</v>
      </c>
    </row>
    <row r="152" spans="1:8" ht="38.25">
      <c r="A152" s="1" t="s">
        <v>14</v>
      </c>
      <c r="B152" s="3"/>
      <c r="C152" s="1">
        <f t="shared" si="3"/>
        <v>0</v>
      </c>
      <c r="D152" s="1">
        <f>Гет.Буд.!D152+Истоп.!D152+Крапив.!D152+Курш.!D152+Лобан.!D152+Любеч.!D152+Могилев.!D152+Рубеж.!D152+Солов.!D152+Сушан.!D152+Фоевич.!D152+Хохлов.!D152</f>
        <v>0</v>
      </c>
      <c r="E152" s="1"/>
      <c r="F152" s="1">
        <f>G152+H152</f>
        <v>0</v>
      </c>
      <c r="G152" s="1">
        <f>Гет.Буд.!G152+Истоп.!G152+Крапив.!G152+Курш.!G152+Лобан.!G152+Любеч.!G152+Могилев.!G152+Рубеж.!G152+Солов.!G152+Сушан.!G152+Фоевич.!G152+Хохлов.!G152</f>
        <v>0</v>
      </c>
      <c r="H152" s="1"/>
    </row>
    <row r="153" spans="1:8">
      <c r="A153" s="1" t="s">
        <v>15</v>
      </c>
      <c r="B153" s="3"/>
      <c r="C153" s="1">
        <f t="shared" si="3"/>
        <v>0</v>
      </c>
      <c r="D153" s="1">
        <f>Гет.Буд.!D153+Истоп.!D153+Крапив.!D153+Курш.!D153+Лобан.!D153+Любеч.!D153+Могилев.!D153+Рубеж.!D153+Солов.!D153+Сушан.!D153+Фоевич.!D153+Хохлов.!D153</f>
        <v>0</v>
      </c>
      <c r="E153" s="1"/>
      <c r="F153" s="1">
        <f>G153+H153</f>
        <v>0</v>
      </c>
      <c r="G153" s="1">
        <f>Гет.Буд.!G153+Истоп.!G153+Крапив.!G153+Курш.!G153+Лобан.!G153+Любеч.!G153+Могилев.!G153+Рубеж.!G153+Солов.!G153+Сушан.!G153+Фоевич.!G153+Хохлов.!G153</f>
        <v>0</v>
      </c>
      <c r="H153" s="1"/>
    </row>
    <row r="154" spans="1:8">
      <c r="A154" s="1" t="s">
        <v>16</v>
      </c>
      <c r="B154" s="3"/>
      <c r="C154" s="1">
        <f t="shared" si="3"/>
        <v>0</v>
      </c>
      <c r="D154" s="1">
        <f>Гет.Буд.!D154+Истоп.!D154+Крапив.!D154+Курш.!D154+Лобан.!D154+Любеч.!D154+Могилев.!D154+Рубеж.!D154+Солов.!D154+Сушан.!D154+Фоевич.!D154+Хохлов.!D154</f>
        <v>0</v>
      </c>
      <c r="E154" s="1"/>
      <c r="F154" s="1">
        <f>G154+H154</f>
        <v>0</v>
      </c>
      <c r="G154" s="1">
        <f>Гет.Буд.!G154+Истоп.!G154+Крапив.!G154+Курш.!G154+Лобан.!G154+Любеч.!G154+Могилев.!G154+Рубеж.!G154+Солов.!G154+Сушан.!G154+Фоевич.!G154+Хохлов.!G154</f>
        <v>0</v>
      </c>
      <c r="H154" s="1"/>
    </row>
    <row r="155" spans="1:8">
      <c r="A155" s="1" t="s">
        <v>32</v>
      </c>
      <c r="B155" s="3">
        <v>290</v>
      </c>
      <c r="C155" s="1">
        <f t="shared" ref="C155:H155" si="18">C156+C158+C160</f>
        <v>272547.30000000005</v>
      </c>
      <c r="D155" s="1">
        <f>Гет.Буд.!D155+Истоп.!D155+Крапив.!D155+Курш.!D155+Лобан.!D155+Любеч.!D155+Могилев.!D155+Рубеж.!D155+Солов.!D155+Сушан.!D155+Фоевич.!D155+Хохлов.!D155</f>
        <v>272547.30000000005</v>
      </c>
      <c r="E155" s="1">
        <f t="shared" si="18"/>
        <v>0</v>
      </c>
      <c r="F155" s="1">
        <f t="shared" si="18"/>
        <v>272547.30000000005</v>
      </c>
      <c r="G155" s="1">
        <f>Гет.Буд.!G155+Истоп.!G155+Крапив.!G155+Курш.!G155+Лобан.!G155+Любеч.!G155+Могилев.!G155+Рубеж.!G155+Солов.!G155+Сушан.!G155+Фоевич.!G155+Хохлов.!G155</f>
        <v>272547.30000000005</v>
      </c>
      <c r="H155" s="1">
        <f t="shared" si="18"/>
        <v>0</v>
      </c>
    </row>
    <row r="156" spans="1:8" ht="38.25">
      <c r="A156" s="1" t="s">
        <v>14</v>
      </c>
      <c r="B156" s="3"/>
      <c r="C156" s="1">
        <f t="shared" ref="C156:C198" si="19">D156+E156</f>
        <v>272547.30000000005</v>
      </c>
      <c r="D156" s="1">
        <f>Гет.Буд.!D156+Истоп.!D156+Крапив.!D156+Курш.!D156+Лобан.!D156+Любеч.!D156+Могилев.!D156+Рубеж.!D156+Солов.!D156+Сушан.!D156+Фоевич.!D156+Хохлов.!D156</f>
        <v>272547.30000000005</v>
      </c>
      <c r="E156" s="1"/>
      <c r="F156" s="1">
        <f>G156+H156</f>
        <v>272547.30000000005</v>
      </c>
      <c r="G156" s="1">
        <f>Гет.Буд.!G156+Истоп.!G156+Крапив.!G156+Курш.!G156+Лобан.!G156+Любеч.!G156+Могилев.!G156+Рубеж.!G156+Солов.!G156+Сушан.!G156+Фоевич.!G156+Хохлов.!G156</f>
        <v>272547.30000000005</v>
      </c>
      <c r="H156" s="1"/>
    </row>
    <row r="157" spans="1:8" ht="38.25">
      <c r="A157" s="1" t="s">
        <v>33</v>
      </c>
      <c r="B157" s="3"/>
      <c r="C157" s="1">
        <f t="shared" si="19"/>
        <v>239407.71000000002</v>
      </c>
      <c r="D157" s="1">
        <f>Гет.Буд.!D157+Истоп.!D157+Крапив.!D157+Курш.!D157+Лобан.!D157+Любеч.!D157+Могилев.!D157+Рубеж.!D157+Солов.!D157+Сушан.!D157+Фоевич.!D157+Хохлов.!D157</f>
        <v>239407.71000000002</v>
      </c>
      <c r="E157" s="1"/>
      <c r="F157" s="1">
        <f>G157+H157</f>
        <v>239407.71000000002</v>
      </c>
      <c r="G157" s="1">
        <f>Гет.Буд.!G157+Истоп.!G157+Крапив.!G157+Курш.!G157+Лобан.!G157+Любеч.!G157+Могилев.!G157+Рубеж.!G157+Солов.!G157+Сушан.!G157+Фоевич.!G157+Хохлов.!G157</f>
        <v>239407.71000000002</v>
      </c>
      <c r="H157" s="1"/>
    </row>
    <row r="158" spans="1:8">
      <c r="A158" s="1" t="s">
        <v>15</v>
      </c>
      <c r="B158" s="3"/>
      <c r="C158" s="1">
        <f t="shared" si="19"/>
        <v>0</v>
      </c>
      <c r="D158" s="1">
        <f>Гет.Буд.!D158+Истоп.!D158+Крапив.!D158+Курш.!D158+Лобан.!D158+Любеч.!D158+Могилев.!D158+Рубеж.!D158+Солов.!D158+Сушан.!D158+Фоевич.!D158+Хохлов.!D158</f>
        <v>0</v>
      </c>
      <c r="E158" s="1"/>
      <c r="F158" s="1">
        <f>G158+H158</f>
        <v>0</v>
      </c>
      <c r="G158" s="1">
        <f>Гет.Буд.!G158+Истоп.!G158+Крапив.!G158+Курш.!G158+Лобан.!G158+Любеч.!G158+Могилев.!G158+Рубеж.!G158+Солов.!G158+Сушан.!G158+Фоевич.!G158+Хохлов.!G158</f>
        <v>0</v>
      </c>
      <c r="H158" s="1"/>
    </row>
    <row r="159" spans="1:8" ht="38.25">
      <c r="A159" s="1" t="s">
        <v>33</v>
      </c>
      <c r="B159" s="3"/>
      <c r="C159" s="1">
        <f t="shared" si="19"/>
        <v>0</v>
      </c>
      <c r="D159" s="1">
        <f>Гет.Буд.!D159+Истоп.!D159+Крапив.!D159+Курш.!D159+Лобан.!D159+Любеч.!D159+Могилев.!D159+Рубеж.!D159+Солов.!D159+Сушан.!D159+Фоевич.!D159+Хохлов.!D159</f>
        <v>0</v>
      </c>
      <c r="E159" s="1"/>
      <c r="F159" s="1">
        <f>G159+H159</f>
        <v>0</v>
      </c>
      <c r="G159" s="1">
        <f>Гет.Буд.!G159+Истоп.!G159+Крапив.!G159+Курш.!G159+Лобан.!G159+Любеч.!G159+Могилев.!G159+Рубеж.!G159+Солов.!G159+Сушан.!G159+Фоевич.!G159+Хохлов.!G159</f>
        <v>0</v>
      </c>
      <c r="H159" s="1"/>
    </row>
    <row r="160" spans="1:8">
      <c r="A160" s="1" t="s">
        <v>16</v>
      </c>
      <c r="B160" s="3"/>
      <c r="C160" s="1">
        <f t="shared" si="19"/>
        <v>0</v>
      </c>
      <c r="D160" s="1">
        <f>Гет.Буд.!D160+Истоп.!D160+Крапив.!D160+Курш.!D160+Лобан.!D160+Любеч.!D160+Могилев.!D160+Рубеж.!D160+Солов.!D160+Сушан.!D160+Фоевич.!D160+Хохлов.!D160</f>
        <v>0</v>
      </c>
      <c r="E160" s="1"/>
      <c r="F160" s="1">
        <f>G160+H160</f>
        <v>0</v>
      </c>
      <c r="G160" s="1">
        <f>Гет.Буд.!G160+Истоп.!G160+Крапив.!G160+Курш.!G160+Лобан.!G160+Любеч.!G160+Могилев.!G160+Рубеж.!G160+Солов.!G160+Сушан.!G160+Фоевич.!G160+Хохлов.!G160</f>
        <v>0</v>
      </c>
      <c r="H160" s="1"/>
    </row>
    <row r="161" spans="1:8" ht="25.5">
      <c r="A161" s="1" t="s">
        <v>34</v>
      </c>
      <c r="B161" s="3">
        <v>300</v>
      </c>
      <c r="C161" s="1">
        <f t="shared" si="19"/>
        <v>1282331.9100000001</v>
      </c>
      <c r="D161" s="1">
        <f>Гет.Буд.!D161+Истоп.!D161+Крапив.!D161+Курш.!D161+Лобан.!D161+Любеч.!D161+Могилев.!D161+Рубеж.!D161+Солов.!D161+Сушан.!D161+Фоевич.!D161+Хохлов.!D161</f>
        <v>1282331.9100000001</v>
      </c>
      <c r="E161" s="1">
        <f>E167+E171+E175+E179</f>
        <v>0</v>
      </c>
      <c r="F161" s="1">
        <f>F167+F171+F175+F179</f>
        <v>1282331.9100000001</v>
      </c>
      <c r="G161" s="1">
        <f>Гет.Буд.!G161+Истоп.!G161+Крапив.!G161+Курш.!G161+Лобан.!G161+Любеч.!G161+Могилев.!G161+Рубеж.!G161+Солов.!G161+Сушан.!G161+Фоевич.!G161+Хохлов.!G161</f>
        <v>1282331.9100000001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19"/>
        <v>838090.91000000015</v>
      </c>
      <c r="D162" s="1">
        <f>Гет.Буд.!D162+Истоп.!D162+Крапив.!D162+Курш.!D162+Лобан.!D162+Любеч.!D162+Могилев.!D162+Рубеж.!D162+Солов.!D162+Сушан.!D162+Фоевич.!D162+Хохлов.!D162</f>
        <v>838090.91000000015</v>
      </c>
      <c r="E162" s="1"/>
      <c r="F162" s="1">
        <f>G162+H162</f>
        <v>838090.91000000015</v>
      </c>
      <c r="G162" s="1">
        <f>Гет.Буд.!G162+Истоп.!G162+Крапив.!G162+Курш.!G162+Лобан.!G162+Любеч.!G162+Могилев.!G162+Рубеж.!G162+Солов.!G162+Сушан.!G162+Фоевич.!G162+Хохлов.!G162</f>
        <v>838090.91000000015</v>
      </c>
      <c r="H162" s="1"/>
    </row>
    <row r="163" spans="1:8">
      <c r="A163" s="1" t="s">
        <v>15</v>
      </c>
      <c r="B163" s="3"/>
      <c r="C163" s="1">
        <f t="shared" si="19"/>
        <v>0</v>
      </c>
      <c r="D163" s="1">
        <f>Гет.Буд.!D163+Истоп.!D163+Крапив.!D163+Курш.!D163+Лобан.!D163+Любеч.!D163+Могилев.!D163+Рубеж.!D163+Солов.!D163+Сушан.!D163+Фоевич.!D163+Хохлов.!D163</f>
        <v>0</v>
      </c>
      <c r="E163" s="1"/>
      <c r="F163" s="1">
        <f>G163+H163</f>
        <v>0</v>
      </c>
      <c r="G163" s="1">
        <f>Гет.Буд.!G163+Истоп.!G163+Крапив.!G163+Курш.!G163+Лобан.!G163+Любеч.!G163+Могилев.!G163+Рубеж.!G163+Солов.!G163+Сушан.!G163+Фоевич.!G163+Хохлов.!G163</f>
        <v>0</v>
      </c>
      <c r="H163" s="1"/>
    </row>
    <row r="164" spans="1:8">
      <c r="A164" s="1" t="s">
        <v>16</v>
      </c>
      <c r="B164" s="3"/>
      <c r="C164" s="1">
        <f t="shared" si="19"/>
        <v>0</v>
      </c>
      <c r="D164" s="1">
        <f>Гет.Буд.!D164+Истоп.!D164+Крапив.!D164+Курш.!D164+Лобан.!D164+Любеч.!D164+Могилев.!D164+Рубеж.!D164+Солов.!D164+Сушан.!D164+Фоевич.!D164+Хохлов.!D164</f>
        <v>0</v>
      </c>
      <c r="E164" s="1"/>
      <c r="F164" s="1">
        <f>G164+H164</f>
        <v>0</v>
      </c>
      <c r="G164" s="1">
        <f>Гет.Буд.!G164+Истоп.!G164+Крапив.!G164+Курш.!G164+Лобан.!G164+Любеч.!G164+Могилев.!G164+Рубеж.!G164+Солов.!G164+Сушан.!G164+Фоевич.!G164+Хохлов.!G164</f>
        <v>0</v>
      </c>
      <c r="H164" s="1"/>
    </row>
    <row r="165" spans="1:8">
      <c r="A165" s="1" t="s">
        <v>35</v>
      </c>
      <c r="B165" s="3"/>
      <c r="C165" s="1">
        <f t="shared" si="19"/>
        <v>0</v>
      </c>
      <c r="D165" s="1">
        <f>Гет.Буд.!D165+Истоп.!D165+Крапив.!D165+Курш.!D165+Лобан.!D165+Любеч.!D165+Могилев.!D165+Рубеж.!D165+Солов.!D165+Сушан.!D165+Фоевич.!D165+Хохлов.!D165</f>
        <v>0</v>
      </c>
      <c r="E165" s="1"/>
      <c r="F165" s="1">
        <f>G165+H165</f>
        <v>0</v>
      </c>
      <c r="G165" s="1">
        <f>Гет.Буд.!G165+Истоп.!G165+Крапив.!G165+Курш.!G165+Лобан.!G165+Любеч.!G165+Могилев.!G165+Рубеж.!G165+Солов.!G165+Сушан.!G165+Фоевич.!G165+Хохлов.!G165</f>
        <v>0</v>
      </c>
      <c r="H165" s="1"/>
    </row>
    <row r="166" spans="1:8">
      <c r="A166" s="1" t="s">
        <v>2</v>
      </c>
      <c r="B166" s="3"/>
      <c r="C166" s="1">
        <f t="shared" si="19"/>
        <v>0</v>
      </c>
      <c r="D166" s="1">
        <f>Гет.Буд.!D166+Истоп.!D166+Крапив.!D166+Курш.!D166+Лобан.!D166+Любеч.!D166+Могилев.!D166+Рубеж.!D166+Солов.!D166+Сушан.!D166+Фоевич.!D166+Хохлов.!D166</f>
        <v>0</v>
      </c>
      <c r="E166" s="1"/>
      <c r="F166" s="1">
        <f>G166+H166</f>
        <v>0</v>
      </c>
      <c r="G166" s="1">
        <f>Гет.Буд.!G166+Истоп.!G166+Крапив.!G166+Курш.!G166+Лобан.!G166+Любеч.!G166+Могилев.!G166+Рубеж.!G166+Солов.!G166+Сушан.!G166+Фоевич.!G166+Хохлов.!G166</f>
        <v>0</v>
      </c>
      <c r="H166" s="1"/>
    </row>
    <row r="167" spans="1:8" ht="25.5">
      <c r="A167" s="1" t="s">
        <v>36</v>
      </c>
      <c r="B167" s="3">
        <v>310</v>
      </c>
      <c r="C167" s="1">
        <f t="shared" ref="C167:H167" si="20">C168+C169+C170</f>
        <v>58508.92</v>
      </c>
      <c r="D167" s="1">
        <f>Гет.Буд.!D167+Истоп.!D167+Крапив.!D167+Курш.!D167+Лобан.!D167+Любеч.!D167+Могилев.!D167+Рубеж.!D167+Солов.!D167+Сушан.!D167+Фоевич.!D167+Хохлов.!D167</f>
        <v>58508.92</v>
      </c>
      <c r="E167" s="1">
        <f t="shared" si="20"/>
        <v>0</v>
      </c>
      <c r="F167" s="1">
        <f t="shared" si="20"/>
        <v>58508.92</v>
      </c>
      <c r="G167" s="1">
        <f>Гет.Буд.!G167+Истоп.!G167+Крапив.!G167+Курш.!G167+Лобан.!G167+Любеч.!G167+Могилев.!G167+Рубеж.!G167+Солов.!G167+Сушан.!G167+Фоевич.!G167+Хохлов.!G167</f>
        <v>58508.92</v>
      </c>
      <c r="H167" s="1">
        <f t="shared" si="20"/>
        <v>0</v>
      </c>
    </row>
    <row r="168" spans="1:8" ht="38.25">
      <c r="A168" s="1" t="s">
        <v>14</v>
      </c>
      <c r="B168" s="3"/>
      <c r="C168" s="1">
        <f t="shared" si="19"/>
        <v>58508.92</v>
      </c>
      <c r="D168" s="1">
        <f>Гет.Буд.!D168+Истоп.!D168+Крапив.!D168+Курш.!D168+Лобан.!D168+Любеч.!D168+Могилев.!D168+Рубеж.!D168+Солов.!D168+Сушан.!D168+Фоевич.!D168+Хохлов.!D168</f>
        <v>58508.92</v>
      </c>
      <c r="E168" s="1"/>
      <c r="F168" s="1">
        <f>G168+H168</f>
        <v>58508.92</v>
      </c>
      <c r="G168" s="1">
        <f>Гет.Буд.!G168+Истоп.!G168+Крапив.!G168+Курш.!G168+Лобан.!G168+Любеч.!G168+Могилев.!G168+Рубеж.!G168+Солов.!G168+Сушан.!G168+Фоевич.!G168+Хохлов.!G168</f>
        <v>58508.92</v>
      </c>
      <c r="H168" s="1"/>
    </row>
    <row r="169" spans="1:8">
      <c r="A169" s="1" t="s">
        <v>15</v>
      </c>
      <c r="B169" s="3"/>
      <c r="C169" s="1">
        <f t="shared" si="19"/>
        <v>0</v>
      </c>
      <c r="D169" s="1">
        <f>Гет.Буд.!D169+Истоп.!D169+Крапив.!D169+Курш.!D169+Лобан.!D169+Любеч.!D169+Могилев.!D169+Рубеж.!D169+Солов.!D169+Сушан.!D169+Фоевич.!D169+Хохлов.!D169</f>
        <v>0</v>
      </c>
      <c r="E169" s="1"/>
      <c r="F169" s="1">
        <f>G169+H169</f>
        <v>0</v>
      </c>
      <c r="G169" s="1">
        <f>Гет.Буд.!G169+Истоп.!G169+Крапив.!G169+Курш.!G169+Лобан.!G169+Любеч.!G169+Могилев.!G169+Рубеж.!G169+Солов.!G169+Сушан.!G169+Фоевич.!G169+Хохлов.!G169</f>
        <v>0</v>
      </c>
      <c r="H169" s="1"/>
    </row>
    <row r="170" spans="1:8">
      <c r="A170" s="1" t="s">
        <v>16</v>
      </c>
      <c r="B170" s="3"/>
      <c r="C170" s="1">
        <f t="shared" si="19"/>
        <v>0</v>
      </c>
      <c r="D170" s="1">
        <f>Гет.Буд.!D170+Истоп.!D170+Крапив.!D170+Курш.!D170+Лобан.!D170+Любеч.!D170+Могилев.!D170+Рубеж.!D170+Солов.!D170+Сушан.!D170+Фоевич.!D170+Хохлов.!D170</f>
        <v>0</v>
      </c>
      <c r="E170" s="1"/>
      <c r="F170" s="1">
        <f>G170+H170</f>
        <v>0</v>
      </c>
      <c r="G170" s="1">
        <f>Гет.Буд.!G170+Истоп.!G170+Крапив.!G170+Курш.!G170+Лобан.!G170+Любеч.!G170+Могилев.!G170+Рубеж.!G170+Солов.!G170+Сушан.!G170+Фоевич.!G170+Хохлов.!G170</f>
        <v>0</v>
      </c>
      <c r="H170" s="1"/>
    </row>
    <row r="171" spans="1:8" ht="25.5">
      <c r="A171" s="1" t="s">
        <v>56</v>
      </c>
      <c r="B171" s="3">
        <v>320</v>
      </c>
      <c r="C171" s="1">
        <f t="shared" ref="C171:H171" si="21">C172+C173+C174</f>
        <v>0</v>
      </c>
      <c r="D171" s="1">
        <f>Гет.Буд.!D171+Истоп.!D171+Крапив.!D171+Курш.!D171+Лобан.!D171+Любеч.!D171+Могилев.!D171+Рубеж.!D171+Солов.!D171+Сушан.!D171+Фоевич.!D171+Хохлов.!D171</f>
        <v>0</v>
      </c>
      <c r="E171" s="1">
        <f t="shared" si="21"/>
        <v>0</v>
      </c>
      <c r="F171" s="1">
        <f t="shared" si="21"/>
        <v>0</v>
      </c>
      <c r="G171" s="1">
        <f>Гет.Буд.!G171+Истоп.!G171+Крапив.!G171+Курш.!G171+Лобан.!G171+Любеч.!G171+Могилев.!G171+Рубеж.!G171+Солов.!G171+Сушан.!G171+Фоевич.!G171+Хохлов.!G171</f>
        <v>0</v>
      </c>
      <c r="H171" s="1">
        <f t="shared" si="21"/>
        <v>0</v>
      </c>
    </row>
    <row r="172" spans="1:8" ht="38.25">
      <c r="A172" s="1" t="s">
        <v>57</v>
      </c>
      <c r="B172" s="3"/>
      <c r="C172" s="1">
        <f t="shared" si="19"/>
        <v>0</v>
      </c>
      <c r="D172" s="1">
        <f>Гет.Буд.!D172+Истоп.!D172+Крапив.!D172+Курш.!D172+Лобан.!D172+Любеч.!D172+Могилев.!D172+Рубеж.!D172+Солов.!D172+Сушан.!D172+Фоевич.!D172+Хохлов.!D172</f>
        <v>0</v>
      </c>
      <c r="E172" s="1"/>
      <c r="F172" s="1">
        <f>G172+H172</f>
        <v>0</v>
      </c>
      <c r="G172" s="1">
        <f>Гет.Буд.!G172+Истоп.!G172+Крапив.!G172+Курш.!G172+Лобан.!G172+Любеч.!G172+Могилев.!G172+Рубеж.!G172+Солов.!G172+Сушан.!G172+Фоевич.!G172+Хохлов.!G172</f>
        <v>0</v>
      </c>
      <c r="H172" s="1"/>
    </row>
    <row r="173" spans="1:8">
      <c r="A173" s="1" t="s">
        <v>15</v>
      </c>
      <c r="B173" s="3"/>
      <c r="C173" s="1">
        <f t="shared" si="19"/>
        <v>0</v>
      </c>
      <c r="D173" s="1">
        <f>Гет.Буд.!D173+Истоп.!D173+Крапив.!D173+Курш.!D173+Лобан.!D173+Любеч.!D173+Могилев.!D173+Рубеж.!D173+Солов.!D173+Сушан.!D173+Фоевич.!D173+Хохлов.!D173</f>
        <v>0</v>
      </c>
      <c r="E173" s="1"/>
      <c r="F173" s="1">
        <f>G173+H173</f>
        <v>0</v>
      </c>
      <c r="G173" s="1">
        <f>Гет.Буд.!G173+Истоп.!G173+Крапив.!G173+Курш.!G173+Лобан.!G173+Любеч.!G173+Могилев.!G173+Рубеж.!G173+Солов.!G173+Сушан.!G173+Фоевич.!G173+Хохлов.!G173</f>
        <v>0</v>
      </c>
      <c r="H173" s="1"/>
    </row>
    <row r="174" spans="1:8">
      <c r="A174" s="1" t="s">
        <v>16</v>
      </c>
      <c r="B174" s="3"/>
      <c r="C174" s="1">
        <f t="shared" si="19"/>
        <v>0</v>
      </c>
      <c r="D174" s="1">
        <f>Гет.Буд.!D174+Истоп.!D174+Крапив.!D174+Курш.!D174+Лобан.!D174+Любеч.!D174+Могилев.!D174+Рубеж.!D174+Солов.!D174+Сушан.!D174+Фоевич.!D174+Хохлов.!D174</f>
        <v>0</v>
      </c>
      <c r="E174" s="1"/>
      <c r="F174" s="1">
        <f>G174+H174</f>
        <v>0</v>
      </c>
      <c r="G174" s="1">
        <f>Гет.Буд.!G174+Истоп.!G174+Крапив.!G174+Курш.!G174+Лобан.!G174+Любеч.!G174+Могилев.!G174+Рубеж.!G174+Солов.!G174+Сушан.!G174+Фоевич.!G174+Хохлов.!G174</f>
        <v>0</v>
      </c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2">C176+C177+C178</f>
        <v>0</v>
      </c>
      <c r="D175" s="1">
        <f>Гет.Буд.!D175+Истоп.!D175+Крапив.!D175+Курш.!D175+Лобан.!D175+Любеч.!D175+Могилев.!D175+Рубеж.!D175+Солов.!D175+Сушан.!D175+Фоевич.!D175+Хохлов.!D175</f>
        <v>0</v>
      </c>
      <c r="E175" s="1">
        <f t="shared" si="22"/>
        <v>0</v>
      </c>
      <c r="F175" s="1">
        <f t="shared" si="22"/>
        <v>0</v>
      </c>
      <c r="G175" s="1">
        <f>Гет.Буд.!G175+Истоп.!G175+Крапив.!G175+Курш.!G175+Лобан.!G175+Любеч.!G175+Могилев.!G175+Рубеж.!G175+Солов.!G175+Сушан.!G175+Фоевич.!G175+Хохлов.!G175</f>
        <v>0</v>
      </c>
      <c r="H175" s="1">
        <f t="shared" si="22"/>
        <v>0</v>
      </c>
    </row>
    <row r="176" spans="1:8" ht="42" customHeight="1">
      <c r="A176" s="1" t="s">
        <v>38</v>
      </c>
      <c r="B176" s="3"/>
      <c r="C176" s="1">
        <f t="shared" si="19"/>
        <v>0</v>
      </c>
      <c r="D176" s="1">
        <f>Гет.Буд.!D176+Истоп.!D176+Крапив.!D176+Курш.!D176+Лобан.!D176+Любеч.!D176+Могилев.!D176+Рубеж.!D176+Солов.!D176+Сушан.!D176+Фоевич.!D176+Хохлов.!D176</f>
        <v>0</v>
      </c>
      <c r="E176" s="1"/>
      <c r="F176" s="1">
        <f>G176+H176</f>
        <v>0</v>
      </c>
      <c r="G176" s="1">
        <f>Гет.Буд.!G176+Истоп.!G176+Крапив.!G176+Курш.!G176+Лобан.!G176+Любеч.!G176+Могилев.!G176+Рубеж.!G176+Солов.!G176+Сушан.!G176+Фоевич.!G176+Хохлов.!G176</f>
        <v>0</v>
      </c>
      <c r="H176" s="1"/>
    </row>
    <row r="177" spans="1:8" ht="14.25" customHeight="1">
      <c r="A177" s="1" t="s">
        <v>39</v>
      </c>
      <c r="B177" s="3"/>
      <c r="C177" s="1">
        <f t="shared" si="19"/>
        <v>0</v>
      </c>
      <c r="D177" s="1">
        <f>Гет.Буд.!D177+Истоп.!D177+Крапив.!D177+Курш.!D177+Лобан.!D177+Любеч.!D177+Могилев.!D177+Рубеж.!D177+Солов.!D177+Сушан.!D177+Фоевич.!D177+Хохлов.!D177</f>
        <v>0</v>
      </c>
      <c r="E177" s="1"/>
      <c r="F177" s="1">
        <f>G177+H177</f>
        <v>0</v>
      </c>
      <c r="G177" s="1">
        <f>Гет.Буд.!G177+Истоп.!G177+Крапив.!G177+Курш.!G177+Лобан.!G177+Любеч.!G177+Могилев.!G177+Рубеж.!G177+Солов.!G177+Сушан.!G177+Фоевич.!G177+Хохлов.!G177</f>
        <v>0</v>
      </c>
      <c r="H177" s="1"/>
    </row>
    <row r="178" spans="1:8">
      <c r="A178" s="1" t="s">
        <v>16</v>
      </c>
      <c r="B178" s="3"/>
      <c r="C178" s="1">
        <f t="shared" si="19"/>
        <v>0</v>
      </c>
      <c r="D178" s="1">
        <f>Гет.Буд.!D178+Истоп.!D178+Крапив.!D178+Курш.!D178+Лобан.!D178+Любеч.!D178+Могилев.!D178+Рубеж.!D178+Солов.!D178+Сушан.!D178+Фоевич.!D178+Хохлов.!D178</f>
        <v>0</v>
      </c>
      <c r="E178" s="1"/>
      <c r="F178" s="1">
        <f>G178+H178</f>
        <v>0</v>
      </c>
      <c r="G178" s="1">
        <f>Гет.Буд.!G178+Истоп.!G178+Крапив.!G178+Курш.!G178+Лобан.!G178+Любеч.!G178+Могилев.!G178+Рубеж.!G178+Солов.!G178+Сушан.!G178+Фоевич.!G178+Хохлов.!G178</f>
        <v>0</v>
      </c>
      <c r="H178" s="1"/>
    </row>
    <row r="179" spans="1:8" ht="25.5">
      <c r="A179" s="1" t="s">
        <v>58</v>
      </c>
      <c r="B179" s="3">
        <v>340</v>
      </c>
      <c r="C179" s="1">
        <f t="shared" ref="C179:H179" si="23">C180+C182</f>
        <v>1223822.9900000002</v>
      </c>
      <c r="D179" s="1">
        <f>Гет.Буд.!D179+Истоп.!D179+Крапив.!D179+Курш.!D179+Лобан.!D179+Любеч.!D179+Могилев.!D179+Рубеж.!D179+Солов.!D179+Сушан.!D179+Фоевич.!D179+Хохлов.!D179</f>
        <v>1223822.99</v>
      </c>
      <c r="E179" s="1">
        <f t="shared" si="23"/>
        <v>0</v>
      </c>
      <c r="F179" s="1">
        <f t="shared" si="23"/>
        <v>1223822.9900000002</v>
      </c>
      <c r="G179" s="1">
        <f>Гет.Буд.!G179+Истоп.!G179+Крапив.!G179+Курш.!G179+Лобан.!G179+Любеч.!G179+Могилев.!G179+Рубеж.!G179+Солов.!G179+Сушан.!G179+Фоевич.!G179+Хохлов.!G179</f>
        <v>1223822.99</v>
      </c>
      <c r="H179" s="1">
        <f t="shared" si="23"/>
        <v>0</v>
      </c>
    </row>
    <row r="180" spans="1:8" ht="42" customHeight="1">
      <c r="A180" s="1" t="s">
        <v>14</v>
      </c>
      <c r="B180" s="3"/>
      <c r="C180" s="1">
        <f t="shared" si="19"/>
        <v>779581.99000000011</v>
      </c>
      <c r="D180" s="1">
        <f>Гет.Буд.!D180+Истоп.!D180+Крапив.!D180+Курш.!D180+Лобан.!D180+Любеч.!D180+Могилев.!D180+Рубеж.!D180+Солов.!D180+Сушан.!D180+Фоевич.!D180+Хохлов.!D180</f>
        <v>779581.99000000011</v>
      </c>
      <c r="E180" s="1"/>
      <c r="F180" s="1">
        <f>G180+H180</f>
        <v>779581.99000000011</v>
      </c>
      <c r="G180" s="1">
        <f>Гет.Буд.!G180+Истоп.!G180+Крапив.!G180+Курш.!G180+Лобан.!G180+Любеч.!G180+Могилев.!G180+Рубеж.!G180+Солов.!G180+Сушан.!G180+Фоевич.!G180+Хохлов.!G180</f>
        <v>779581.99000000011</v>
      </c>
      <c r="H180" s="1"/>
    </row>
    <row r="181" spans="1:8">
      <c r="A181" s="1" t="s">
        <v>29</v>
      </c>
      <c r="B181" s="3"/>
      <c r="C181" s="1">
        <f t="shared" si="19"/>
        <v>186074.94</v>
      </c>
      <c r="D181" s="1">
        <f>Гет.Буд.!D181+Истоп.!D181+Крапив.!D181+Курш.!D181+Лобан.!D181+Любеч.!D181+Могилев.!D181+Рубеж.!D181+Солов.!D181+Сушан.!D181+Фоевич.!D181+Хохлов.!D181</f>
        <v>186074.94</v>
      </c>
      <c r="E181" s="1"/>
      <c r="F181" s="1">
        <f>G181+H181</f>
        <v>186074.94</v>
      </c>
      <c r="G181" s="1">
        <f>Гет.Буд.!G181+Истоп.!G181+Крапив.!G181+Курш.!G181+Лобан.!G181+Любеч.!G181+Могилев.!G181+Рубеж.!G181+Солов.!G181+Сушан.!G181+Фоевич.!G181+Хохлов.!G181</f>
        <v>186074.94</v>
      </c>
      <c r="H181" s="1"/>
    </row>
    <row r="182" spans="1:8">
      <c r="A182" s="1" t="s">
        <v>16</v>
      </c>
      <c r="B182" s="3"/>
      <c r="C182" s="1">
        <f t="shared" si="19"/>
        <v>444241</v>
      </c>
      <c r="D182" s="1">
        <f>Гет.Буд.!D182+Истоп.!D182+Крапив.!D182+Курш.!D182+Лобан.!D182+Любеч.!D182+Могилев.!D182+Рубеж.!D182+Солов.!D182+Сушан.!D182+Фоевич.!D182+Хохлов.!D182</f>
        <v>444241</v>
      </c>
      <c r="E182" s="1"/>
      <c r="F182" s="1">
        <f>G182+H182</f>
        <v>444241</v>
      </c>
      <c r="G182" s="1">
        <f>Гет.Буд.!G182+Истоп.!G182+Крапив.!G182+Курш.!G182+Лобан.!G182+Любеч.!G182+Могилев.!G182+Рубеж.!G182+Солов.!G182+Сушан.!G182+Фоевич.!G182+Хохлов.!G182</f>
        <v>444241</v>
      </c>
      <c r="H182" s="1"/>
    </row>
    <row r="183" spans="1:8">
      <c r="A183" s="1" t="s">
        <v>40</v>
      </c>
      <c r="B183" s="3"/>
      <c r="C183" s="1">
        <f t="shared" si="19"/>
        <v>444241</v>
      </c>
      <c r="D183" s="1">
        <f>Гет.Буд.!D183+Истоп.!D183+Крапив.!D183+Курш.!D183+Лобан.!D183+Любеч.!D183+Могилев.!D183+Рубеж.!D183+Солов.!D183+Сушан.!D183+Фоевич.!D183+Хохлов.!D183</f>
        <v>444241</v>
      </c>
      <c r="E183" s="1"/>
      <c r="F183" s="1">
        <f>G183+H183</f>
        <v>444241</v>
      </c>
      <c r="G183" s="1">
        <f>Гет.Буд.!G183+Истоп.!G183+Крапив.!G183+Курш.!G183+Лобан.!G183+Любеч.!G183+Могилев.!G183+Рубеж.!G183+Солов.!G183+Сушан.!G183+Фоевич.!G183+Хохлов.!G183</f>
        <v>444241</v>
      </c>
      <c r="H183" s="1"/>
    </row>
    <row r="184" spans="1:8">
      <c r="A184" s="1" t="s">
        <v>59</v>
      </c>
      <c r="B184" s="3">
        <v>500</v>
      </c>
      <c r="C184" s="1">
        <f t="shared" ref="C184:H184" si="24">C188+C191</f>
        <v>0</v>
      </c>
      <c r="D184" s="1">
        <f>Гет.Буд.!D184+Истоп.!D184+Крапив.!D184+Курш.!D184+Лобан.!D184+Любеч.!D184+Могилев.!D184+Рубеж.!D184+Солов.!D184+Сушан.!D184+Фоевич.!D184+Хохлов.!D184</f>
        <v>0</v>
      </c>
      <c r="E184" s="1">
        <f t="shared" si="24"/>
        <v>0</v>
      </c>
      <c r="F184" s="1">
        <f t="shared" si="24"/>
        <v>0</v>
      </c>
      <c r="G184" s="1">
        <f>Гет.Буд.!G184+Истоп.!G184+Крапив.!G184+Курш.!G184+Лобан.!G184+Любеч.!G184+Могилев.!G184+Рубеж.!G184+Солов.!G184+Сушан.!G184+Фоевич.!G184+Хохлов.!G184</f>
        <v>0</v>
      </c>
      <c r="H184" s="1">
        <f t="shared" si="24"/>
        <v>0</v>
      </c>
    </row>
    <row r="185" spans="1:8">
      <c r="A185" s="1" t="s">
        <v>15</v>
      </c>
      <c r="B185" s="3"/>
      <c r="C185" s="1">
        <f t="shared" si="19"/>
        <v>0</v>
      </c>
      <c r="D185" s="1">
        <f>Гет.Буд.!D185+Истоп.!D185+Крапив.!D185+Курш.!D185+Лобан.!D185+Любеч.!D185+Могилев.!D185+Рубеж.!D185+Солов.!D185+Сушан.!D185+Фоевич.!D185+Хохлов.!D185</f>
        <v>0</v>
      </c>
      <c r="E185" s="1"/>
      <c r="F185" s="1">
        <f>G185+H185</f>
        <v>0</v>
      </c>
      <c r="G185" s="1">
        <f>Гет.Буд.!G185+Истоп.!G185+Крапив.!G185+Курш.!G185+Лобан.!G185+Любеч.!G185+Могилев.!G185+Рубеж.!G185+Солов.!G185+Сушан.!G185+Фоевич.!G185+Хохлов.!G185</f>
        <v>0</v>
      </c>
      <c r="H185" s="1"/>
    </row>
    <row r="186" spans="1:8">
      <c r="A186" s="1" t="s">
        <v>16</v>
      </c>
      <c r="B186" s="3"/>
      <c r="C186" s="1">
        <f t="shared" si="19"/>
        <v>0</v>
      </c>
      <c r="D186" s="1">
        <f>Гет.Буд.!D186+Истоп.!D186+Крапив.!D186+Курш.!D186+Лобан.!D186+Любеч.!D186+Могилев.!D186+Рубеж.!D186+Солов.!D186+Сушан.!D186+Фоевич.!D186+Хохлов.!D186</f>
        <v>0</v>
      </c>
      <c r="E186" s="1"/>
      <c r="F186" s="1">
        <f>G186+H186</f>
        <v>0</v>
      </c>
      <c r="G186" s="1">
        <f>Гет.Буд.!G186+Истоп.!G186+Крапив.!G186+Курш.!G186+Лобан.!G186+Любеч.!G186+Могилев.!G186+Рубеж.!G186+Солов.!G186+Сушан.!G186+Фоевич.!G186+Хохлов.!G186</f>
        <v>0</v>
      </c>
      <c r="H186" s="1"/>
    </row>
    <row r="187" spans="1:8" ht="15.75" customHeight="1">
      <c r="A187" s="1" t="s">
        <v>17</v>
      </c>
      <c r="B187" s="3"/>
      <c r="C187" s="1">
        <f t="shared" si="19"/>
        <v>0</v>
      </c>
      <c r="D187" s="1">
        <f>Гет.Буд.!D187+Истоп.!D187+Крапив.!D187+Курш.!D187+Лобан.!D187+Любеч.!D187+Могилев.!D187+Рубеж.!D187+Солов.!D187+Сушан.!D187+Фоевич.!D187+Хохлов.!D187</f>
        <v>0</v>
      </c>
      <c r="E187" s="1"/>
      <c r="F187" s="1">
        <f>G187+H187</f>
        <v>0</v>
      </c>
      <c r="G187" s="1">
        <f>Гет.Буд.!G187+Истоп.!G187+Крапив.!G187+Курш.!G187+Лобан.!G187+Любеч.!G187+Могилев.!G187+Рубеж.!G187+Солов.!G187+Сушан.!G187+Фоевич.!G187+Хохлов.!G187</f>
        <v>0</v>
      </c>
      <c r="H187" s="1"/>
    </row>
    <row r="188" spans="1:8" ht="38.25">
      <c r="A188" s="1" t="s">
        <v>60</v>
      </c>
      <c r="B188" s="3">
        <v>520</v>
      </c>
      <c r="C188" s="1">
        <f t="shared" ref="C188:H188" si="25">C189+C190</f>
        <v>0</v>
      </c>
      <c r="D188" s="1">
        <f>Гет.Буд.!D188+Истоп.!D188+Крапив.!D188+Курш.!D188+Лобан.!D188+Любеч.!D188+Могилев.!D188+Рубеж.!D188+Солов.!D188+Сушан.!D188+Фоевич.!D188+Хохлов.!D188</f>
        <v>0</v>
      </c>
      <c r="E188" s="1">
        <f t="shared" si="25"/>
        <v>0</v>
      </c>
      <c r="F188" s="1">
        <f t="shared" si="25"/>
        <v>0</v>
      </c>
      <c r="G188" s="1">
        <f>Гет.Буд.!G188+Истоп.!G188+Крапив.!G188+Курш.!G188+Лобан.!G188+Любеч.!G188+Могилев.!G188+Рубеж.!G188+Солов.!G188+Сушан.!G188+Фоевич.!G188+Хохлов.!G188</f>
        <v>0</v>
      </c>
      <c r="H188" s="1">
        <f t="shared" si="25"/>
        <v>0</v>
      </c>
    </row>
    <row r="189" spans="1:8">
      <c r="A189" s="1" t="s">
        <v>15</v>
      </c>
      <c r="B189" s="3"/>
      <c r="C189" s="1">
        <f t="shared" si="19"/>
        <v>0</v>
      </c>
      <c r="D189" s="1">
        <f>Гет.Буд.!D189+Истоп.!D189+Крапив.!D189+Курш.!D189+Лобан.!D189+Любеч.!D189+Могилев.!D189+Рубеж.!D189+Солов.!D189+Сушан.!D189+Фоевич.!D189+Хохлов.!D189</f>
        <v>0</v>
      </c>
      <c r="E189" s="1"/>
      <c r="F189" s="1">
        <f>G189+H189</f>
        <v>0</v>
      </c>
      <c r="G189" s="1">
        <f>Гет.Буд.!G189+Истоп.!G189+Крапив.!G189+Курш.!G189+Лобан.!G189+Любеч.!G189+Могилев.!G189+Рубеж.!G189+Солов.!G189+Сушан.!G189+Фоевич.!G189+Хохлов.!G189</f>
        <v>0</v>
      </c>
      <c r="H189" s="1"/>
    </row>
    <row r="190" spans="1:8">
      <c r="A190" s="1" t="s">
        <v>16</v>
      </c>
      <c r="B190" s="3"/>
      <c r="C190" s="1">
        <f t="shared" si="19"/>
        <v>0</v>
      </c>
      <c r="D190" s="1">
        <f>Гет.Буд.!D190+Истоп.!D190+Крапив.!D190+Курш.!D190+Лобан.!D190+Любеч.!D190+Могилев.!D190+Рубеж.!D190+Солов.!D190+Сушан.!D190+Фоевич.!D190+Хохлов.!D190</f>
        <v>0</v>
      </c>
      <c r="E190" s="1"/>
      <c r="F190" s="1">
        <f>G190+H190</f>
        <v>0</v>
      </c>
      <c r="G190" s="1">
        <f>Гет.Буд.!G190+Истоп.!G190+Крапив.!G190+Курш.!G190+Лобан.!G190+Любеч.!G190+Могилев.!G190+Рубеж.!G190+Солов.!G190+Сушан.!G190+Фоевич.!G190+Хохлов.!G190</f>
        <v>0</v>
      </c>
      <c r="H190" s="1"/>
    </row>
    <row r="191" spans="1:8" ht="28.5" customHeight="1">
      <c r="A191" s="1" t="s">
        <v>41</v>
      </c>
      <c r="B191" s="3">
        <v>530</v>
      </c>
      <c r="C191" s="1">
        <f t="shared" ref="C191:H191" si="26">C192+C193+C194+C195+C196+C197+C198</f>
        <v>0</v>
      </c>
      <c r="D191" s="1">
        <f>Гет.Буд.!D191+Истоп.!D191+Крапив.!D191+Курш.!D191+Лобан.!D191+Любеч.!D191+Могилев.!D191+Рубеж.!D191+Солов.!D191+Сушан.!D191+Фоевич.!D191+Хохлов.!D191</f>
        <v>0</v>
      </c>
      <c r="E191" s="1">
        <f t="shared" si="26"/>
        <v>0</v>
      </c>
      <c r="F191" s="1">
        <f t="shared" si="26"/>
        <v>0</v>
      </c>
      <c r="G191" s="1">
        <f>Гет.Буд.!G191+Истоп.!G191+Крапив.!G191+Курш.!G191+Лобан.!G191+Любеч.!G191+Могилев.!G191+Рубеж.!G191+Солов.!G191+Сушан.!G191+Фоевич.!G191+Хохлов.!G191</f>
        <v>0</v>
      </c>
      <c r="H191" s="1">
        <f t="shared" si="26"/>
        <v>0</v>
      </c>
    </row>
    <row r="192" spans="1:8" ht="38.25">
      <c r="A192" s="1" t="s">
        <v>14</v>
      </c>
      <c r="B192" s="3"/>
      <c r="C192" s="1">
        <f t="shared" si="19"/>
        <v>0</v>
      </c>
      <c r="D192" s="1">
        <f>Гет.Буд.!D192+Истоп.!D192+Крапив.!D192+Курш.!D192+Лобан.!D192+Любеч.!D192+Могилев.!D192+Рубеж.!D192+Солов.!D192+Сушан.!D192+Фоевич.!D192+Хохлов.!D192</f>
        <v>0</v>
      </c>
      <c r="E192" s="1"/>
      <c r="F192" s="1">
        <f>G192+H192</f>
        <v>0</v>
      </c>
      <c r="G192" s="1">
        <f>Гет.Буд.!G192+Истоп.!G192+Крапив.!G192+Курш.!G192+Лобан.!G192+Любеч.!G192+Могилев.!G192+Рубеж.!G192+Солов.!G192+Сушан.!G192+Фоевич.!G192+Хохлов.!G192</f>
        <v>0</v>
      </c>
      <c r="H192" s="1"/>
    </row>
    <row r="193" spans="1:8" ht="15" customHeight="1">
      <c r="A193" s="2" t="s">
        <v>39</v>
      </c>
      <c r="B193" s="5"/>
      <c r="C193" s="1">
        <f t="shared" si="19"/>
        <v>0</v>
      </c>
      <c r="D193" s="1">
        <f>Гет.Буд.!D193+Истоп.!D193+Крапив.!D193+Курш.!D193+Лобан.!D193+Любеч.!D193+Могилев.!D193+Рубеж.!D193+Солов.!D193+Сушан.!D193+Фоевич.!D193+Хохлов.!D193</f>
        <v>0</v>
      </c>
      <c r="E193" s="2"/>
      <c r="F193" s="1">
        <f t="shared" ref="F193:F198" si="27">G193+H193</f>
        <v>0</v>
      </c>
      <c r="G193" s="1">
        <f>Гет.Буд.!G193+Истоп.!G193+Крапив.!G193+Курш.!G193+Лобан.!G193+Любеч.!G193+Могилев.!G193+Рубеж.!G193+Солов.!G193+Сушан.!G193+Фоевич.!G193+Хохлов.!G193</f>
        <v>0</v>
      </c>
      <c r="H193" s="2"/>
    </row>
    <row r="194" spans="1:8">
      <c r="A194" s="1" t="s">
        <v>16</v>
      </c>
      <c r="B194" s="3"/>
      <c r="C194" s="1">
        <f t="shared" si="19"/>
        <v>0</v>
      </c>
      <c r="D194" s="1">
        <f>Гет.Буд.!D194+Истоп.!D194+Крапив.!D194+Курш.!D194+Лобан.!D194+Любеч.!D194+Могилев.!D194+Рубеж.!D194+Солов.!D194+Сушан.!D194+Фоевич.!D194+Хохлов.!D194</f>
        <v>0</v>
      </c>
      <c r="E194" s="1"/>
      <c r="F194" s="1">
        <f t="shared" si="27"/>
        <v>0</v>
      </c>
      <c r="G194" s="1">
        <f>Гет.Буд.!G194+Истоп.!G194+Крапив.!G194+Курш.!G194+Лобан.!G194+Любеч.!G194+Могилев.!G194+Рубеж.!G194+Солов.!G194+Сушан.!G194+Фоевич.!G194+Хохлов.!G194</f>
        <v>0</v>
      </c>
      <c r="H194" s="1"/>
    </row>
    <row r="195" spans="1:8" ht="38.25">
      <c r="A195" s="1" t="s">
        <v>42</v>
      </c>
      <c r="B195" s="3"/>
      <c r="C195" s="1">
        <f t="shared" si="19"/>
        <v>0</v>
      </c>
      <c r="D195" s="1">
        <f>Гет.Буд.!D195+Истоп.!D195+Крапив.!D195+Курш.!D195+Лобан.!D195+Любеч.!D195+Могилев.!D195+Рубеж.!D195+Солов.!D195+Сушан.!D195+Фоевич.!D195+Хохлов.!D195</f>
        <v>0</v>
      </c>
      <c r="E195" s="1"/>
      <c r="F195" s="1">
        <f t="shared" si="27"/>
        <v>0</v>
      </c>
      <c r="G195" s="1">
        <f>Гет.Буд.!G195+Истоп.!G195+Крапив.!G195+Курш.!G195+Лобан.!G195+Любеч.!G195+Могилев.!G195+Рубеж.!G195+Солов.!G195+Сушан.!G195+Фоевич.!G195+Хохлов.!G195</f>
        <v>0</v>
      </c>
      <c r="H195" s="1"/>
    </row>
    <row r="196" spans="1:8" ht="39.75" customHeight="1">
      <c r="A196" s="1" t="s">
        <v>43</v>
      </c>
      <c r="B196" s="3"/>
      <c r="C196" s="1">
        <f t="shared" si="19"/>
        <v>0</v>
      </c>
      <c r="D196" s="1">
        <f>Гет.Буд.!D196+Истоп.!D196+Крапив.!D196+Курш.!D196+Лобан.!D196+Любеч.!D196+Могилев.!D196+Рубеж.!D196+Солов.!D196+Сушан.!D196+Фоевич.!D196+Хохлов.!D196</f>
        <v>0</v>
      </c>
      <c r="E196" s="1"/>
      <c r="F196" s="1">
        <f t="shared" si="27"/>
        <v>0</v>
      </c>
      <c r="G196" s="1">
        <f>Гет.Буд.!G196+Истоп.!G196+Крапив.!G196+Курш.!G196+Лобан.!G196+Любеч.!G196+Могилев.!G196+Рубеж.!G196+Солов.!G196+Сушан.!G196+Фоевич.!G196+Хохлов.!G196</f>
        <v>0</v>
      </c>
      <c r="H196" s="1"/>
    </row>
    <row r="197" spans="1:8">
      <c r="A197" s="1" t="s">
        <v>39</v>
      </c>
      <c r="B197" s="3"/>
      <c r="C197" s="1">
        <f t="shared" si="19"/>
        <v>0</v>
      </c>
      <c r="D197" s="1">
        <f>Гет.Буд.!D197+Истоп.!D197+Крапив.!D197+Курш.!D197+Лобан.!D197+Любеч.!D197+Могилев.!D197+Рубеж.!D197+Солов.!D197+Сушан.!D197+Фоевич.!D197+Хохлов.!D197</f>
        <v>0</v>
      </c>
      <c r="E197" s="1"/>
      <c r="F197" s="1">
        <f t="shared" si="27"/>
        <v>0</v>
      </c>
      <c r="G197" s="1">
        <f>Гет.Буд.!G197+Истоп.!G197+Крапив.!G197+Курш.!G197+Лобан.!G197+Любеч.!G197+Могилев.!G197+Рубеж.!G197+Солов.!G197+Сушан.!G197+Фоевич.!G197+Хохлов.!G197</f>
        <v>0</v>
      </c>
      <c r="H197" s="1"/>
    </row>
    <row r="198" spans="1:8">
      <c r="A198" s="1" t="s">
        <v>16</v>
      </c>
      <c r="B198" s="3"/>
      <c r="C198" s="1">
        <f t="shared" si="19"/>
        <v>0</v>
      </c>
      <c r="D198" s="1">
        <f>Гет.Буд.!D198+Истоп.!D198+Крапив.!D198+Курш.!D198+Лобан.!D198+Любеч.!D198+Могилев.!D198+Рубеж.!D198+Солов.!D198+Сушан.!D198+Фоевич.!D198+Хохлов.!D198</f>
        <v>0</v>
      </c>
      <c r="E198" s="1"/>
      <c r="F198" s="1">
        <f t="shared" si="27"/>
        <v>0</v>
      </c>
      <c r="G198" s="1">
        <f>Гет.Буд.!G198+Истоп.!G198+Крапив.!G198+Курш.!G198+Лобан.!G198+Любеч.!G198+Могилев.!G198+Рубеж.!G198+Солов.!G198+Сушан.!G198+Фоевич.!G198+Хохлов.!G198</f>
        <v>0</v>
      </c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64</v>
      </c>
    </row>
  </sheetData>
  <mergeCells count="64"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7:B67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topLeftCell="A101" workbookViewId="0">
      <selection activeCell="G96" sqref="G96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186</v>
      </c>
      <c r="E11" s="34"/>
      <c r="F11" s="8"/>
      <c r="G11" s="11" t="s">
        <v>68</v>
      </c>
      <c r="H11" s="30" t="s">
        <v>183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154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155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156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900987.5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900987.5</v>
      </c>
      <c r="E50" s="13"/>
      <c r="G50" s="11"/>
    </row>
    <row r="51" spans="1:7">
      <c r="A51" s="43" t="s">
        <v>96</v>
      </c>
      <c r="B51" s="43"/>
      <c r="C51" s="43"/>
      <c r="D51" s="16">
        <v>198360.17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64370.45</v>
      </c>
      <c r="E53" s="13"/>
      <c r="G53" s="11"/>
    </row>
    <row r="54" spans="1:7">
      <c r="A54" s="43" t="s">
        <v>99</v>
      </c>
      <c r="B54" s="43"/>
      <c r="C54" s="43"/>
      <c r="D54" s="16">
        <v>262730.62</v>
      </c>
      <c r="E54" s="13"/>
      <c r="G54" s="11"/>
    </row>
    <row r="55" spans="1:7">
      <c r="A55" s="32" t="s">
        <v>175</v>
      </c>
      <c r="B55" s="32"/>
      <c r="C55" s="32"/>
      <c r="D55" s="15">
        <v>1163718.1200000001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1163718.1200000001</v>
      </c>
      <c r="D62" s="15">
        <v>1163718.1200000001</v>
      </c>
      <c r="E62" s="15">
        <v>1163718.1200000001</v>
      </c>
      <c r="F62" s="15">
        <v>1163718.1200000001</v>
      </c>
      <c r="G62" s="11"/>
    </row>
    <row r="63" spans="1:7" ht="12.75" customHeight="1">
      <c r="A63" s="45" t="s">
        <v>109</v>
      </c>
      <c r="B63" s="46"/>
      <c r="C63" s="16">
        <v>900987.5</v>
      </c>
      <c r="D63" s="16">
        <v>900987.5</v>
      </c>
      <c r="E63" s="16">
        <v>900987.5</v>
      </c>
      <c r="F63" s="16">
        <v>900987.5</v>
      </c>
      <c r="G63" s="11"/>
    </row>
    <row r="64" spans="1:7" ht="12.75" customHeight="1">
      <c r="A64" s="45" t="s">
        <v>110</v>
      </c>
      <c r="B64" s="46"/>
      <c r="C64" s="16">
        <v>473229.82</v>
      </c>
      <c r="D64" s="16">
        <v>473229.82</v>
      </c>
      <c r="E64" s="16">
        <v>473229.82</v>
      </c>
      <c r="F64" s="16">
        <v>473229.82</v>
      </c>
      <c r="G64" s="11"/>
    </row>
    <row r="65" spans="1:8" ht="12.75" customHeight="1">
      <c r="A65" s="45" t="s">
        <v>111</v>
      </c>
      <c r="B65" s="46"/>
      <c r="C65" s="16">
        <v>64370.45</v>
      </c>
      <c r="D65" s="16">
        <v>64370.45</v>
      </c>
      <c r="E65" s="16">
        <v>64370.45</v>
      </c>
      <c r="F65" s="16">
        <v>64370.45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6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3011792.62</v>
      </c>
      <c r="D82" s="21">
        <f t="shared" si="0"/>
        <v>3011792.62</v>
      </c>
      <c r="E82" s="21">
        <f t="shared" si="0"/>
        <v>0</v>
      </c>
      <c r="F82" s="21">
        <f t="shared" si="0"/>
        <v>3011792.62</v>
      </c>
      <c r="G82" s="21">
        <f t="shared" si="0"/>
        <v>3011792.62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33022</v>
      </c>
      <c r="D83" s="1">
        <v>33022</v>
      </c>
      <c r="E83" s="1"/>
      <c r="F83" s="1">
        <f>G83</f>
        <v>33022</v>
      </c>
      <c r="G83" s="1">
        <v>33022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2978770.62</v>
      </c>
      <c r="D84" s="1">
        <f t="shared" si="1"/>
        <v>2978770.62</v>
      </c>
      <c r="E84" s="1">
        <f t="shared" si="1"/>
        <v>0</v>
      </c>
      <c r="F84" s="1">
        <f t="shared" si="1"/>
        <v>2978770.62</v>
      </c>
      <c r="G84" s="1">
        <f>G85+G86+G87</f>
        <v>2978770.62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2978770.62</v>
      </c>
      <c r="D85" s="1">
        <f>D88-D83</f>
        <v>2978770.62</v>
      </c>
      <c r="E85" s="1"/>
      <c r="F85" s="1">
        <f>G85+H85</f>
        <v>2978770.62</v>
      </c>
      <c r="G85" s="1">
        <f>G88-G83</f>
        <v>2978770.62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3011792.62</v>
      </c>
      <c r="D88" s="25">
        <f t="shared" si="2"/>
        <v>3011792.62</v>
      </c>
      <c r="E88" s="25">
        <f t="shared" si="2"/>
        <v>0</v>
      </c>
      <c r="F88" s="25">
        <f t="shared" si="2"/>
        <v>3011792.62</v>
      </c>
      <c r="G88" s="25">
        <f t="shared" si="2"/>
        <v>3011792.62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2830455.68</v>
      </c>
      <c r="D89" s="1">
        <f t="shared" si="3"/>
        <v>2830455.68</v>
      </c>
      <c r="E89" s="1">
        <f t="shared" si="3"/>
        <v>0</v>
      </c>
      <c r="F89" s="1">
        <f t="shared" si="3"/>
        <v>2830455.68</v>
      </c>
      <c r="G89" s="1">
        <f t="shared" si="3"/>
        <v>2830455.68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2830455.68</v>
      </c>
      <c r="D90" s="1">
        <f>D95+D99+D102</f>
        <v>2830455.68</v>
      </c>
      <c r="E90" s="1"/>
      <c r="F90" s="1">
        <f>G90+H90</f>
        <v>2830455.68</v>
      </c>
      <c r="G90" s="1">
        <f>G95+G99+G102</f>
        <v>2830455.68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2148094.1</v>
      </c>
      <c r="D94" s="1">
        <f t="shared" si="4"/>
        <v>2148094.1</v>
      </c>
      <c r="E94" s="1">
        <f t="shared" si="4"/>
        <v>0</v>
      </c>
      <c r="F94" s="1">
        <f t="shared" si="4"/>
        <v>2148094.1</v>
      </c>
      <c r="G94" s="1">
        <f>G95+G96+G97</f>
        <v>2148094.1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2148094.1</v>
      </c>
      <c r="D95" s="1">
        <v>2148094.1</v>
      </c>
      <c r="E95" s="1"/>
      <c r="F95" s="1">
        <f>G95+H95</f>
        <v>2148094.1</v>
      </c>
      <c r="G95" s="1">
        <v>2148094.1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>G96+H96</f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>G97+H97</f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47722.29</v>
      </c>
      <c r="D98" s="1">
        <f>D99</f>
        <v>47722.29</v>
      </c>
      <c r="E98" s="1">
        <f>E99+E100</f>
        <v>0</v>
      </c>
      <c r="F98" s="1">
        <f>G98</f>
        <v>47722.29</v>
      </c>
      <c r="G98" s="1">
        <f>G99</f>
        <v>47722.29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47722.29</v>
      </c>
      <c r="D99" s="1">
        <v>47722.29</v>
      </c>
      <c r="E99" s="1"/>
      <c r="F99" s="1">
        <f>G99+H99</f>
        <v>47722.29</v>
      </c>
      <c r="G99" s="1">
        <v>47722.29</v>
      </c>
      <c r="H99" s="1"/>
    </row>
    <row r="100" spans="1:8" ht="64.5" customHeight="1">
      <c r="A100" s="1" t="s">
        <v>52</v>
      </c>
      <c r="B100" s="3"/>
      <c r="C100" s="1">
        <f t="shared" si="5"/>
        <v>46991.53</v>
      </c>
      <c r="D100" s="1">
        <v>46991.53</v>
      </c>
      <c r="E100" s="1"/>
      <c r="F100" s="1">
        <f>G100+H100</f>
        <v>46991.53</v>
      </c>
      <c r="G100" s="1">
        <v>46991.53</v>
      </c>
      <c r="H100" s="1"/>
    </row>
    <row r="101" spans="1:8" ht="25.5">
      <c r="A101" s="1" t="s">
        <v>20</v>
      </c>
      <c r="B101" s="3">
        <v>213</v>
      </c>
      <c r="C101" s="1">
        <f t="shared" ref="C101:H101" si="6">C102+C103+C104</f>
        <v>634639.29</v>
      </c>
      <c r="D101" s="1">
        <f t="shared" si="6"/>
        <v>634639.29</v>
      </c>
      <c r="E101" s="1">
        <f t="shared" si="6"/>
        <v>0</v>
      </c>
      <c r="F101" s="1">
        <f t="shared" si="6"/>
        <v>634639.29</v>
      </c>
      <c r="G101" s="1">
        <f>G102+G103+G104</f>
        <v>634639.29</v>
      </c>
      <c r="H101" s="1">
        <f t="shared" si="6"/>
        <v>0</v>
      </c>
    </row>
    <row r="102" spans="1:8" ht="38.25">
      <c r="A102" s="1" t="s">
        <v>14</v>
      </c>
      <c r="B102" s="3"/>
      <c r="C102" s="1">
        <f t="shared" ref="C102:C109" si="7">D102+E102</f>
        <v>634639.29</v>
      </c>
      <c r="D102" s="1">
        <v>634639.29</v>
      </c>
      <c r="E102" s="1"/>
      <c r="F102" s="1">
        <f>G102+H102</f>
        <v>634639.29</v>
      </c>
      <c r="G102" s="1">
        <v>634639.29</v>
      </c>
      <c r="H102" s="1"/>
    </row>
    <row r="103" spans="1:8">
      <c r="A103" s="1" t="s">
        <v>15</v>
      </c>
      <c r="B103" s="3"/>
      <c r="C103" s="1">
        <f t="shared" si="7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7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7"/>
        <v>110144.59</v>
      </c>
      <c r="D105" s="1">
        <f>D110+D114+D118+D122+D126+D133</f>
        <v>110144.59</v>
      </c>
      <c r="E105" s="1">
        <f>E110+E114+E118+E122+E126+E133</f>
        <v>0</v>
      </c>
      <c r="F105" s="1">
        <f>F110+F114+F118+F122+F126+F133</f>
        <v>110144.59</v>
      </c>
      <c r="G105" s="1">
        <f>G110+G114+G118+G122+G126+G133</f>
        <v>110144.59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7"/>
        <v>110144.59</v>
      </c>
      <c r="D106" s="1">
        <f>D111+D115+D119+D123+D127+D134</f>
        <v>110144.59</v>
      </c>
      <c r="E106" s="1"/>
      <c r="F106" s="1">
        <f>G106+H106</f>
        <v>110144.59</v>
      </c>
      <c r="G106" s="1">
        <f>G111+G115+G119+G123+G127+G134</f>
        <v>110144.59</v>
      </c>
      <c r="H106" s="1"/>
    </row>
    <row r="107" spans="1:8">
      <c r="A107" s="1" t="s">
        <v>15</v>
      </c>
      <c r="B107" s="3"/>
      <c r="C107" s="1">
        <f t="shared" si="7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7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7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8">C111+C112+C113</f>
        <v>3827.2</v>
      </c>
      <c r="D110" s="1">
        <f t="shared" si="8"/>
        <v>3827.2</v>
      </c>
      <c r="E110" s="1">
        <f t="shared" si="8"/>
        <v>0</v>
      </c>
      <c r="F110" s="1">
        <f t="shared" si="8"/>
        <v>3827.2</v>
      </c>
      <c r="G110" s="1">
        <f>G111+G112+G113</f>
        <v>3827.2</v>
      </c>
      <c r="H110" s="1">
        <f t="shared" si="8"/>
        <v>0</v>
      </c>
    </row>
    <row r="111" spans="1:8" ht="38.25">
      <c r="A111" s="1" t="s">
        <v>14</v>
      </c>
      <c r="B111" s="3"/>
      <c r="C111" s="1">
        <f>D111+E111</f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9">C115+C116+C117</f>
        <v>0</v>
      </c>
      <c r="D114" s="1">
        <f t="shared" si="9"/>
        <v>0</v>
      </c>
      <c r="E114" s="1">
        <f t="shared" si="9"/>
        <v>0</v>
      </c>
      <c r="F114" s="1">
        <f t="shared" si="9"/>
        <v>0</v>
      </c>
      <c r="G114" s="1">
        <f>G115+G116+G117</f>
        <v>0</v>
      </c>
      <c r="H114" s="1">
        <f t="shared" si="9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0">C119+C120+C121</f>
        <v>67806.38</v>
      </c>
      <c r="D118" s="1">
        <f t="shared" si="10"/>
        <v>67806.38</v>
      </c>
      <c r="E118" s="1">
        <f t="shared" si="10"/>
        <v>0</v>
      </c>
      <c r="F118" s="1">
        <f t="shared" si="10"/>
        <v>67806.38</v>
      </c>
      <c r="G118" s="1">
        <f>G119+G120+G121</f>
        <v>67806.38</v>
      </c>
      <c r="H118" s="1">
        <f t="shared" si="10"/>
        <v>0</v>
      </c>
    </row>
    <row r="119" spans="1:8" ht="38.25">
      <c r="A119" s="1" t="s">
        <v>14</v>
      </c>
      <c r="B119" s="3"/>
      <c r="C119" s="1">
        <f>D119+E119</f>
        <v>67806.38</v>
      </c>
      <c r="D119" s="1">
        <v>67806.38</v>
      </c>
      <c r="E119" s="1"/>
      <c r="F119" s="1">
        <f>G119+H119</f>
        <v>67806.38</v>
      </c>
      <c r="G119" s="1">
        <v>67806.38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1">C123+C124+C125</f>
        <v>0</v>
      </c>
      <c r="D122" s="1">
        <f t="shared" si="11"/>
        <v>0</v>
      </c>
      <c r="E122" s="1">
        <f t="shared" si="11"/>
        <v>0</v>
      </c>
      <c r="F122" s="1">
        <f t="shared" si="11"/>
        <v>0</v>
      </c>
      <c r="G122" s="1">
        <f>G123+G124+G125</f>
        <v>0</v>
      </c>
      <c r="H122" s="1">
        <f t="shared" si="11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2">C127+C129+C131</f>
        <v>23776.55</v>
      </c>
      <c r="D126" s="1">
        <f t="shared" si="12"/>
        <v>23776.55</v>
      </c>
      <c r="E126" s="1">
        <f t="shared" si="12"/>
        <v>0</v>
      </c>
      <c r="F126" s="1">
        <f t="shared" si="12"/>
        <v>23776.55</v>
      </c>
      <c r="G126" s="1">
        <f>G127+G129+G131</f>
        <v>23776.55</v>
      </c>
      <c r="H126" s="1">
        <f t="shared" si="12"/>
        <v>0</v>
      </c>
    </row>
    <row r="127" spans="1:8" ht="38.25">
      <c r="A127" s="1" t="s">
        <v>14</v>
      </c>
      <c r="B127" s="3"/>
      <c r="C127" s="1">
        <f t="shared" ref="C127:C132" si="13">D127+E127</f>
        <v>23776.55</v>
      </c>
      <c r="D127" s="1">
        <v>23776.55</v>
      </c>
      <c r="E127" s="1"/>
      <c r="F127" s="1">
        <f t="shared" ref="F127:F132" si="14">G127+H127</f>
        <v>23776.55</v>
      </c>
      <c r="G127" s="1">
        <v>23776.55</v>
      </c>
      <c r="H127" s="1"/>
    </row>
    <row r="128" spans="1:8" ht="25.5">
      <c r="A128" s="1" t="s">
        <v>27</v>
      </c>
      <c r="B128" s="3"/>
      <c r="C128" s="1">
        <f t="shared" si="13"/>
        <v>0</v>
      </c>
      <c r="D128" s="1"/>
      <c r="E128" s="1"/>
      <c r="F128" s="1">
        <f t="shared" si="14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3"/>
        <v>0</v>
      </c>
      <c r="D129" s="1"/>
      <c r="E129" s="1"/>
      <c r="F129" s="1">
        <f t="shared" si="14"/>
        <v>0</v>
      </c>
      <c r="G129" s="1"/>
      <c r="H129" s="1"/>
    </row>
    <row r="130" spans="1:8" ht="25.5">
      <c r="A130" s="1" t="s">
        <v>27</v>
      </c>
      <c r="B130" s="3"/>
      <c r="C130" s="1">
        <f t="shared" si="13"/>
        <v>0</v>
      </c>
      <c r="D130" s="1"/>
      <c r="E130" s="1"/>
      <c r="F130" s="1">
        <f t="shared" si="14"/>
        <v>0</v>
      </c>
      <c r="G130" s="1"/>
      <c r="H130" s="1"/>
    </row>
    <row r="131" spans="1:8">
      <c r="A131" s="1" t="s">
        <v>16</v>
      </c>
      <c r="B131" s="3"/>
      <c r="C131" s="1">
        <f t="shared" si="13"/>
        <v>0</v>
      </c>
      <c r="D131" s="1"/>
      <c r="E131" s="1"/>
      <c r="F131" s="1">
        <f t="shared" si="14"/>
        <v>0</v>
      </c>
      <c r="G131" s="1"/>
      <c r="H131" s="1"/>
    </row>
    <row r="132" spans="1:8" ht="25.5">
      <c r="A132" s="1" t="s">
        <v>27</v>
      </c>
      <c r="B132" s="3"/>
      <c r="C132" s="1">
        <f t="shared" si="13"/>
        <v>0</v>
      </c>
      <c r="D132" s="1"/>
      <c r="E132" s="1"/>
      <c r="F132" s="1">
        <f t="shared" si="14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5">C134+C136+C138</f>
        <v>14734.46</v>
      </c>
      <c r="D133" s="1">
        <f t="shared" si="15"/>
        <v>14734.46</v>
      </c>
      <c r="E133" s="1">
        <f t="shared" si="15"/>
        <v>0</v>
      </c>
      <c r="F133" s="1">
        <f t="shared" si="15"/>
        <v>14734.46</v>
      </c>
      <c r="G133" s="1">
        <f>G134+G136+G138</f>
        <v>14734.46</v>
      </c>
      <c r="H133" s="1">
        <f t="shared" si="15"/>
        <v>0</v>
      </c>
    </row>
    <row r="134" spans="1:8" ht="38.25">
      <c r="A134" s="1" t="s">
        <v>14</v>
      </c>
      <c r="B134" s="3"/>
      <c r="C134" s="1">
        <f t="shared" ref="C134:C144" si="16">D134+E134</f>
        <v>14734.46</v>
      </c>
      <c r="D134" s="1">
        <v>14734.46</v>
      </c>
      <c r="E134" s="1"/>
      <c r="F134" s="1">
        <f t="shared" ref="F134:F139" si="17">G134+H134</f>
        <v>14734.46</v>
      </c>
      <c r="G134" s="1">
        <v>14734.46</v>
      </c>
      <c r="H134" s="1"/>
    </row>
    <row r="135" spans="1:8">
      <c r="A135" s="1" t="s">
        <v>29</v>
      </c>
      <c r="B135" s="3"/>
      <c r="C135" s="1">
        <f t="shared" si="16"/>
        <v>0</v>
      </c>
      <c r="D135" s="1"/>
      <c r="E135" s="1"/>
      <c r="F135" s="1">
        <f t="shared" si="17"/>
        <v>0</v>
      </c>
      <c r="G135" s="1"/>
      <c r="H135" s="1"/>
    </row>
    <row r="136" spans="1:8">
      <c r="A136" s="1" t="s">
        <v>15</v>
      </c>
      <c r="B136" s="3"/>
      <c r="C136" s="1">
        <f t="shared" si="16"/>
        <v>0</v>
      </c>
      <c r="D136" s="1"/>
      <c r="E136" s="1"/>
      <c r="F136" s="1">
        <f t="shared" si="17"/>
        <v>0</v>
      </c>
      <c r="G136" s="1"/>
      <c r="H136" s="1"/>
    </row>
    <row r="137" spans="1:8">
      <c r="A137" s="1" t="s">
        <v>29</v>
      </c>
      <c r="B137" s="3"/>
      <c r="C137" s="1">
        <f t="shared" si="16"/>
        <v>0</v>
      </c>
      <c r="D137" s="1"/>
      <c r="E137" s="1"/>
      <c r="F137" s="1">
        <f t="shared" si="17"/>
        <v>0</v>
      </c>
      <c r="G137" s="1"/>
      <c r="H137" s="1"/>
    </row>
    <row r="138" spans="1:8">
      <c r="A138" s="1" t="s">
        <v>16</v>
      </c>
      <c r="B138" s="3"/>
      <c r="C138" s="1">
        <f t="shared" si="16"/>
        <v>0</v>
      </c>
      <c r="D138" s="1"/>
      <c r="E138" s="1"/>
      <c r="F138" s="1">
        <f t="shared" si="17"/>
        <v>0</v>
      </c>
      <c r="G138" s="1"/>
      <c r="H138" s="1"/>
    </row>
    <row r="139" spans="1:8">
      <c r="A139" s="1" t="s">
        <v>29</v>
      </c>
      <c r="B139" s="3"/>
      <c r="C139" s="1">
        <f t="shared" si="16"/>
        <v>0</v>
      </c>
      <c r="D139" s="1"/>
      <c r="E139" s="1"/>
      <c r="F139" s="1">
        <f t="shared" si="17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6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6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6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6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6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8">C146+C148+C150</f>
        <v>0</v>
      </c>
      <c r="D145" s="1">
        <f t="shared" si="18"/>
        <v>0</v>
      </c>
      <c r="E145" s="1">
        <f t="shared" si="18"/>
        <v>0</v>
      </c>
      <c r="F145" s="1">
        <f t="shared" si="18"/>
        <v>0</v>
      </c>
      <c r="G145" s="1">
        <f>G146+G148+G150</f>
        <v>0</v>
      </c>
      <c r="H145" s="1">
        <f t="shared" si="18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19">C152+C153+C154</f>
        <v>0</v>
      </c>
      <c r="D151" s="1">
        <f t="shared" si="19"/>
        <v>0</v>
      </c>
      <c r="E151" s="1">
        <f t="shared" si="19"/>
        <v>0</v>
      </c>
      <c r="F151" s="1">
        <f t="shared" si="19"/>
        <v>0</v>
      </c>
      <c r="G151" s="1">
        <f>G152+G153+G154</f>
        <v>0</v>
      </c>
      <c r="H151" s="1">
        <f t="shared" si="19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0">C156+C158+C160</f>
        <v>10609.44</v>
      </c>
      <c r="D155" s="1">
        <f t="shared" si="20"/>
        <v>10609.44</v>
      </c>
      <c r="E155" s="1">
        <f t="shared" si="20"/>
        <v>0</v>
      </c>
      <c r="F155" s="1">
        <f t="shared" si="20"/>
        <v>10609.44</v>
      </c>
      <c r="G155" s="1">
        <f>G156+G158+G160</f>
        <v>10609.44</v>
      </c>
      <c r="H155" s="1">
        <f t="shared" si="20"/>
        <v>0</v>
      </c>
    </row>
    <row r="156" spans="1:8" ht="38.25">
      <c r="A156" s="1" t="s">
        <v>14</v>
      </c>
      <c r="B156" s="3"/>
      <c r="C156" s="1">
        <f t="shared" ref="C156:C166" si="21">D156+E156</f>
        <v>10609.44</v>
      </c>
      <c r="D156" s="1">
        <v>10609.44</v>
      </c>
      <c r="E156" s="1"/>
      <c r="F156" s="1">
        <f>G156+H156</f>
        <v>10609.44</v>
      </c>
      <c r="G156" s="1">
        <v>10609.44</v>
      </c>
      <c r="H156" s="1"/>
    </row>
    <row r="157" spans="1:8" ht="38.25">
      <c r="A157" s="1" t="s">
        <v>33</v>
      </c>
      <c r="B157" s="3"/>
      <c r="C157" s="1">
        <f t="shared" si="21"/>
        <v>10609.44</v>
      </c>
      <c r="D157" s="1">
        <v>10609.44</v>
      </c>
      <c r="E157" s="1"/>
      <c r="F157" s="1">
        <f>G157+H157</f>
        <v>10609.44</v>
      </c>
      <c r="G157" s="1">
        <v>10609.44</v>
      </c>
      <c r="H157" s="1"/>
    </row>
    <row r="158" spans="1:8">
      <c r="A158" s="1" t="s">
        <v>15</v>
      </c>
      <c r="B158" s="3"/>
      <c r="C158" s="1">
        <f t="shared" si="21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1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1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1"/>
        <v>60582.909999999996</v>
      </c>
      <c r="D161" s="1">
        <f>D167+D171+D175+D179</f>
        <v>60582.909999999996</v>
      </c>
      <c r="E161" s="1">
        <f>E167+E171+E175+E179</f>
        <v>0</v>
      </c>
      <c r="F161" s="1">
        <f>F167+F171+F175+F179</f>
        <v>60582.909999999996</v>
      </c>
      <c r="G161" s="1">
        <f>G167+G171+G175+G179</f>
        <v>60582.909999999996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1"/>
        <v>27560.91</v>
      </c>
      <c r="D162" s="1">
        <f>D168+D180</f>
        <v>27560.91</v>
      </c>
      <c r="E162" s="1"/>
      <c r="F162" s="1">
        <f>G162+H162</f>
        <v>27560.91</v>
      </c>
      <c r="G162" s="1">
        <f>G168+G180</f>
        <v>27560.91</v>
      </c>
      <c r="H162" s="1"/>
    </row>
    <row r="163" spans="1:8">
      <c r="A163" s="1" t="s">
        <v>15</v>
      </c>
      <c r="B163" s="3"/>
      <c r="C163" s="1">
        <f t="shared" si="21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1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1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1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2">C168+C169+C170</f>
        <v>5798.18</v>
      </c>
      <c r="D167" s="1">
        <f t="shared" si="22"/>
        <v>5798.18</v>
      </c>
      <c r="E167" s="1">
        <f t="shared" si="22"/>
        <v>0</v>
      </c>
      <c r="F167" s="1">
        <f t="shared" si="22"/>
        <v>5798.18</v>
      </c>
      <c r="G167" s="1">
        <f>G168+G169+G170</f>
        <v>5798.18</v>
      </c>
      <c r="H167" s="1">
        <f t="shared" si="22"/>
        <v>0</v>
      </c>
    </row>
    <row r="168" spans="1:8" ht="38.25">
      <c r="A168" s="1" t="s">
        <v>14</v>
      </c>
      <c r="B168" s="3"/>
      <c r="C168" s="1">
        <f>D168+E168</f>
        <v>5798.18</v>
      </c>
      <c r="D168" s="1">
        <v>5798.18</v>
      </c>
      <c r="E168" s="1"/>
      <c r="F168" s="1">
        <f>G168+H168</f>
        <v>5798.18</v>
      </c>
      <c r="G168" s="1">
        <v>5798.18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3">C172+C173+C174</f>
        <v>0</v>
      </c>
      <c r="D171" s="1">
        <f t="shared" si="23"/>
        <v>0</v>
      </c>
      <c r="E171" s="1">
        <f t="shared" si="23"/>
        <v>0</v>
      </c>
      <c r="F171" s="1">
        <f t="shared" si="23"/>
        <v>0</v>
      </c>
      <c r="G171" s="1">
        <f>G172+G173+G174</f>
        <v>0</v>
      </c>
      <c r="H171" s="1">
        <f t="shared" si="23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4">C176+C177+C178</f>
        <v>0</v>
      </c>
      <c r="D175" s="1">
        <f t="shared" si="24"/>
        <v>0</v>
      </c>
      <c r="E175" s="1">
        <f t="shared" si="24"/>
        <v>0</v>
      </c>
      <c r="F175" s="1">
        <f t="shared" si="24"/>
        <v>0</v>
      </c>
      <c r="G175" s="1">
        <f>G176+G177+G178</f>
        <v>0</v>
      </c>
      <c r="H175" s="1">
        <f t="shared" si="24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5">C180+C182</f>
        <v>54784.729999999996</v>
      </c>
      <c r="D179" s="1">
        <f t="shared" si="25"/>
        <v>54784.729999999996</v>
      </c>
      <c r="E179" s="1">
        <f t="shared" si="25"/>
        <v>0</v>
      </c>
      <c r="F179" s="1">
        <f t="shared" si="25"/>
        <v>54784.729999999996</v>
      </c>
      <c r="G179" s="1">
        <f>G180+G182</f>
        <v>54784.729999999996</v>
      </c>
      <c r="H179" s="1">
        <f t="shared" si="25"/>
        <v>0</v>
      </c>
    </row>
    <row r="180" spans="1:8" ht="42" customHeight="1">
      <c r="A180" s="1" t="s">
        <v>14</v>
      </c>
      <c r="B180" s="3"/>
      <c r="C180" s="1">
        <f>D180+E180</f>
        <v>21762.73</v>
      </c>
      <c r="D180" s="1">
        <v>21762.73</v>
      </c>
      <c r="E180" s="1"/>
      <c r="F180" s="1">
        <f>G180+H180</f>
        <v>21762.73</v>
      </c>
      <c r="G180" s="1">
        <v>21762.73</v>
      </c>
      <c r="H180" s="1"/>
    </row>
    <row r="181" spans="1:8">
      <c r="A181" s="1" t="s">
        <v>29</v>
      </c>
      <c r="B181" s="3"/>
      <c r="C181" s="1">
        <f>D181+E181</f>
        <v>12229.34</v>
      </c>
      <c r="D181" s="1">
        <v>12229.34</v>
      </c>
      <c r="E181" s="1"/>
      <c r="F181" s="1">
        <f>G181+H181</f>
        <v>12229.34</v>
      </c>
      <c r="G181" s="1">
        <v>12229.34</v>
      </c>
      <c r="H181" s="1"/>
    </row>
    <row r="182" spans="1:8">
      <c r="A182" s="1" t="s">
        <v>16</v>
      </c>
      <c r="B182" s="3"/>
      <c r="C182" s="1">
        <f>D182+E182</f>
        <v>33022</v>
      </c>
      <c r="D182" s="1">
        <v>33022</v>
      </c>
      <c r="E182" s="1"/>
      <c r="F182" s="1">
        <f>G182+H182</f>
        <v>33022</v>
      </c>
      <c r="G182" s="1">
        <v>33022</v>
      </c>
      <c r="H182" s="1"/>
    </row>
    <row r="183" spans="1:8">
      <c r="A183" s="1" t="s">
        <v>40</v>
      </c>
      <c r="B183" s="3"/>
      <c r="C183" s="1">
        <f>D183+E183</f>
        <v>33022</v>
      </c>
      <c r="D183" s="1">
        <v>33022</v>
      </c>
      <c r="E183" s="1"/>
      <c r="F183" s="1">
        <f>G183+H183</f>
        <v>33022</v>
      </c>
      <c r="G183" s="1">
        <v>33022</v>
      </c>
      <c r="H183" s="1"/>
    </row>
    <row r="184" spans="1:8">
      <c r="A184" s="1" t="s">
        <v>59</v>
      </c>
      <c r="B184" s="3">
        <v>500</v>
      </c>
      <c r="C184" s="1">
        <f t="shared" ref="C184:H184" si="26">C188+C191</f>
        <v>0</v>
      </c>
      <c r="D184" s="1">
        <f t="shared" si="26"/>
        <v>0</v>
      </c>
      <c r="E184" s="1">
        <f t="shared" si="26"/>
        <v>0</v>
      </c>
      <c r="F184" s="1">
        <f t="shared" si="26"/>
        <v>0</v>
      </c>
      <c r="G184" s="1">
        <f>G188+G191</f>
        <v>0</v>
      </c>
      <c r="H184" s="1">
        <f t="shared" si="26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7">C189+C190</f>
        <v>0</v>
      </c>
      <c r="D188" s="1">
        <f t="shared" si="27"/>
        <v>0</v>
      </c>
      <c r="E188" s="1">
        <f t="shared" si="27"/>
        <v>0</v>
      </c>
      <c r="F188" s="1">
        <f t="shared" si="27"/>
        <v>0</v>
      </c>
      <c r="G188" s="1">
        <f>G189+G190</f>
        <v>0</v>
      </c>
      <c r="H188" s="1">
        <f t="shared" si="27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8">C192+C193+C194+C195+C196+C197+C198</f>
        <v>0</v>
      </c>
      <c r="D191" s="1">
        <f t="shared" si="28"/>
        <v>0</v>
      </c>
      <c r="E191" s="1">
        <f t="shared" si="28"/>
        <v>0</v>
      </c>
      <c r="F191" s="1">
        <f t="shared" si="28"/>
        <v>0</v>
      </c>
      <c r="G191" s="1">
        <f>G192+G193+G194+G195+G196+G197+G198</f>
        <v>0</v>
      </c>
      <c r="H191" s="1">
        <f t="shared" si="28"/>
        <v>0</v>
      </c>
    </row>
    <row r="192" spans="1:8" ht="38.25">
      <c r="A192" s="1" t="s">
        <v>14</v>
      </c>
      <c r="B192" s="3"/>
      <c r="C192" s="1">
        <f t="shared" ref="C192:C198" si="29">D192+E192</f>
        <v>0</v>
      </c>
      <c r="D192" s="1"/>
      <c r="E192" s="1"/>
      <c r="F192" s="1">
        <f t="shared" ref="F192:F198" si="30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29"/>
        <v>0</v>
      </c>
      <c r="D193" s="2"/>
      <c r="E193" s="2"/>
      <c r="F193" s="1">
        <f t="shared" si="30"/>
        <v>0</v>
      </c>
      <c r="G193" s="2"/>
      <c r="H193" s="2"/>
    </row>
    <row r="194" spans="1:8">
      <c r="A194" s="1" t="s">
        <v>16</v>
      </c>
      <c r="B194" s="3"/>
      <c r="C194" s="1">
        <f t="shared" si="29"/>
        <v>0</v>
      </c>
      <c r="D194" s="1"/>
      <c r="E194" s="1"/>
      <c r="F194" s="1">
        <f t="shared" si="30"/>
        <v>0</v>
      </c>
      <c r="G194" s="1"/>
      <c r="H194" s="1"/>
    </row>
    <row r="195" spans="1:8" ht="38.25">
      <c r="A195" s="1" t="s">
        <v>42</v>
      </c>
      <c r="B195" s="3"/>
      <c r="C195" s="1">
        <f t="shared" si="29"/>
        <v>0</v>
      </c>
      <c r="D195" s="1"/>
      <c r="E195" s="1"/>
      <c r="F195" s="1">
        <f t="shared" si="30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29"/>
        <v>0</v>
      </c>
      <c r="D196" s="1"/>
      <c r="E196" s="1"/>
      <c r="F196" s="1">
        <f t="shared" si="30"/>
        <v>0</v>
      </c>
      <c r="G196" s="1"/>
      <c r="H196" s="1"/>
    </row>
    <row r="197" spans="1:8">
      <c r="A197" s="1" t="s">
        <v>39</v>
      </c>
      <c r="B197" s="3"/>
      <c r="C197" s="1">
        <f t="shared" si="29"/>
        <v>0</v>
      </c>
      <c r="D197" s="1"/>
      <c r="E197" s="1"/>
      <c r="F197" s="1">
        <f t="shared" si="30"/>
        <v>0</v>
      </c>
      <c r="G197" s="1"/>
      <c r="H197" s="1"/>
    </row>
    <row r="198" spans="1:8">
      <c r="A198" s="1" t="s">
        <v>16</v>
      </c>
      <c r="B198" s="3"/>
      <c r="C198" s="1">
        <f t="shared" si="29"/>
        <v>0</v>
      </c>
      <c r="D198" s="1"/>
      <c r="E198" s="1"/>
      <c r="F198" s="1">
        <f t="shared" si="30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178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G1:H5"/>
    <mergeCell ref="C7:F7"/>
    <mergeCell ref="B8:G8"/>
    <mergeCell ref="D11:E11"/>
    <mergeCell ref="A13:B13"/>
    <mergeCell ref="A14:E14"/>
    <mergeCell ref="H11:H12"/>
    <mergeCell ref="F75:H75"/>
    <mergeCell ref="C75:E75"/>
    <mergeCell ref="B21:E21"/>
    <mergeCell ref="B24:E24"/>
    <mergeCell ref="C26:F26"/>
    <mergeCell ref="C27:F27"/>
    <mergeCell ref="A28:H28"/>
    <mergeCell ref="A75:A80"/>
    <mergeCell ref="B75:B80"/>
    <mergeCell ref="A46:C46"/>
    <mergeCell ref="D76:E77"/>
    <mergeCell ref="F76:F80"/>
    <mergeCell ref="G76:H77"/>
    <mergeCell ref="C76:C80"/>
    <mergeCell ref="H78:H80"/>
    <mergeCell ref="E78:E80"/>
    <mergeCell ref="D78:D80"/>
    <mergeCell ref="G78:G80"/>
    <mergeCell ref="B15:E15"/>
    <mergeCell ref="B16:D16"/>
    <mergeCell ref="A31:H31"/>
    <mergeCell ref="C43:F43"/>
    <mergeCell ref="A44:H44"/>
    <mergeCell ref="A45:C45"/>
    <mergeCell ref="H13:H16"/>
    <mergeCell ref="A29:H29"/>
    <mergeCell ref="A30:H30"/>
    <mergeCell ref="A36:H3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8:C58"/>
    <mergeCell ref="A56:C56"/>
    <mergeCell ref="A57:C57"/>
    <mergeCell ref="A68:B68"/>
    <mergeCell ref="A69:B69"/>
    <mergeCell ref="A70:B70"/>
    <mergeCell ref="B60:F60"/>
    <mergeCell ref="A61:B61"/>
    <mergeCell ref="A62:B62"/>
    <mergeCell ref="A63:B63"/>
    <mergeCell ref="A64:B64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7:B67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7"/>
  <sheetViews>
    <sheetView topLeftCell="A7" workbookViewId="0">
      <selection activeCell="H13" sqref="H13:H16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189</v>
      </c>
      <c r="E11" s="34"/>
      <c r="F11" s="8"/>
      <c r="G11" s="11" t="s">
        <v>68</v>
      </c>
      <c r="H11" s="30" t="s">
        <v>183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157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158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159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/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/>
      <c r="E50" s="13"/>
      <c r="G50" s="11"/>
    </row>
    <row r="51" spans="1:7">
      <c r="A51" s="43" t="s">
        <v>96</v>
      </c>
      <c r="B51" s="43"/>
      <c r="C51" s="43"/>
      <c r="D51" s="16"/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/>
      <c r="E53" s="13"/>
      <c r="G53" s="11"/>
    </row>
    <row r="54" spans="1:7">
      <c r="A54" s="43" t="s">
        <v>99</v>
      </c>
      <c r="B54" s="43"/>
      <c r="C54" s="43"/>
      <c r="D54" s="16"/>
      <c r="E54" s="13"/>
      <c r="G54" s="11"/>
    </row>
    <row r="55" spans="1:7">
      <c r="A55" s="32" t="s">
        <v>175</v>
      </c>
      <c r="B55" s="32"/>
      <c r="C55" s="32"/>
      <c r="D55" s="15"/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6"/>
      <c r="D62" s="16"/>
      <c r="E62" s="16"/>
      <c r="F62" s="16"/>
      <c r="G62" s="11"/>
    </row>
    <row r="63" spans="1:7" ht="12.75" customHeight="1">
      <c r="A63" s="45" t="s">
        <v>109</v>
      </c>
      <c r="B63" s="46"/>
      <c r="C63" s="16"/>
      <c r="D63" s="16"/>
      <c r="E63" s="16"/>
      <c r="F63" s="16"/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6"/>
      <c r="G64" s="11"/>
    </row>
    <row r="65" spans="1:8" ht="12.75" customHeight="1">
      <c r="A65" s="45" t="s">
        <v>111</v>
      </c>
      <c r="B65" s="46"/>
      <c r="C65" s="16"/>
      <c r="D65" s="16"/>
      <c r="E65" s="16"/>
      <c r="F65" s="16"/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6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63166.22</v>
      </c>
      <c r="D82" s="21">
        <f t="shared" si="0"/>
        <v>63166.22</v>
      </c>
      <c r="E82" s="21">
        <f t="shared" si="0"/>
        <v>0</v>
      </c>
      <c r="F82" s="21">
        <f t="shared" si="0"/>
        <v>63166.22</v>
      </c>
      <c r="G82" s="21">
        <f t="shared" si="0"/>
        <v>63166.22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0</v>
      </c>
      <c r="D83" s="1"/>
      <c r="E83" s="1"/>
      <c r="F83" s="1">
        <f>G83</f>
        <v>0</v>
      </c>
      <c r="G83" s="1"/>
      <c r="H83" s="1"/>
    </row>
    <row r="84" spans="1:8">
      <c r="A84" s="1" t="s">
        <v>7</v>
      </c>
      <c r="B84" s="3">
        <v>180</v>
      </c>
      <c r="C84" s="1">
        <f t="shared" ref="C84:H84" si="1">C85+C86+C87</f>
        <v>63166.22</v>
      </c>
      <c r="D84" s="1">
        <f t="shared" si="1"/>
        <v>63166.22</v>
      </c>
      <c r="E84" s="1">
        <f t="shared" si="1"/>
        <v>0</v>
      </c>
      <c r="F84" s="1">
        <f t="shared" si="1"/>
        <v>63166.22</v>
      </c>
      <c r="G84" s="1">
        <f>G85+G86+G87</f>
        <v>63166.22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63166.22</v>
      </c>
      <c r="D85" s="1">
        <f>D88-D83</f>
        <v>63166.22</v>
      </c>
      <c r="E85" s="1"/>
      <c r="F85" s="1">
        <f>G85+H85</f>
        <v>63166.22</v>
      </c>
      <c r="G85" s="1">
        <f>G88-G83</f>
        <v>63166.22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63166.22</v>
      </c>
      <c r="D88" s="25">
        <f t="shared" si="2"/>
        <v>63166.22</v>
      </c>
      <c r="E88" s="25">
        <f t="shared" si="2"/>
        <v>0</v>
      </c>
      <c r="F88" s="25">
        <f t="shared" si="2"/>
        <v>63166.22</v>
      </c>
      <c r="G88" s="25">
        <f t="shared" si="2"/>
        <v>63166.22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63166.22</v>
      </c>
      <c r="D89" s="1">
        <f t="shared" si="3"/>
        <v>63166.22</v>
      </c>
      <c r="E89" s="1">
        <f t="shared" si="3"/>
        <v>0</v>
      </c>
      <c r="F89" s="1">
        <f t="shared" si="3"/>
        <v>63166.22</v>
      </c>
      <c r="G89" s="1">
        <f t="shared" si="3"/>
        <v>63166.22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63166.22</v>
      </c>
      <c r="D90" s="1">
        <f>D95+D99+D102</f>
        <v>63166.22</v>
      </c>
      <c r="E90" s="1"/>
      <c r="F90" s="1">
        <f>G90+H90</f>
        <v>63166.22</v>
      </c>
      <c r="G90" s="1">
        <f>G95+G99+G102</f>
        <v>63166.22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0</v>
      </c>
      <c r="D94" s="1">
        <f t="shared" si="4"/>
        <v>0</v>
      </c>
      <c r="E94" s="1">
        <f t="shared" si="4"/>
        <v>0</v>
      </c>
      <c r="F94" s="1">
        <f t="shared" si="4"/>
        <v>0</v>
      </c>
      <c r="G94" s="1">
        <f>G95+G96+G97</f>
        <v>0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0</v>
      </c>
      <c r="D95" s="1"/>
      <c r="E95" s="1"/>
      <c r="F95" s="1">
        <f>G95+H95</f>
        <v>0</v>
      </c>
      <c r="G95" s="1"/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>G96+H96</f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>G97+H97</f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63166.22</v>
      </c>
      <c r="D98" s="1">
        <f>D99</f>
        <v>63166.22</v>
      </c>
      <c r="E98" s="1">
        <f>E99+E100</f>
        <v>0</v>
      </c>
      <c r="F98" s="1">
        <f>G98</f>
        <v>63166.22</v>
      </c>
      <c r="G98" s="1">
        <f>G99</f>
        <v>63166.22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63166.22</v>
      </c>
      <c r="D99" s="1">
        <v>63166.22</v>
      </c>
      <c r="E99" s="1"/>
      <c r="F99" s="1">
        <f>G99+H99</f>
        <v>63166.22</v>
      </c>
      <c r="G99" s="1">
        <v>63166.22</v>
      </c>
      <c r="H99" s="1"/>
    </row>
    <row r="100" spans="1:8" ht="64.5" customHeight="1">
      <c r="A100" s="1" t="s">
        <v>52</v>
      </c>
      <c r="B100" s="3"/>
      <c r="C100" s="1">
        <f t="shared" si="5"/>
        <v>63166.22</v>
      </c>
      <c r="D100" s="1">
        <v>63166.22</v>
      </c>
      <c r="E100" s="1"/>
      <c r="F100" s="1">
        <f>G100+H100</f>
        <v>63166.22</v>
      </c>
      <c r="G100" s="1">
        <v>63166.22</v>
      </c>
      <c r="H100" s="1"/>
    </row>
    <row r="101" spans="1:8" ht="25.5">
      <c r="A101" s="1" t="s">
        <v>20</v>
      </c>
      <c r="B101" s="3">
        <v>213</v>
      </c>
      <c r="C101" s="1">
        <f t="shared" ref="C101:H101" si="6">C102+C103+C104</f>
        <v>0</v>
      </c>
      <c r="D101" s="1">
        <f t="shared" si="6"/>
        <v>0</v>
      </c>
      <c r="E101" s="1">
        <f t="shared" si="6"/>
        <v>0</v>
      </c>
      <c r="F101" s="1">
        <f t="shared" si="6"/>
        <v>0</v>
      </c>
      <c r="G101" s="1">
        <f>G102+G103+G104</f>
        <v>0</v>
      </c>
      <c r="H101" s="1">
        <f t="shared" si="6"/>
        <v>0</v>
      </c>
    </row>
    <row r="102" spans="1:8" ht="38.25">
      <c r="A102" s="1" t="s">
        <v>14</v>
      </c>
      <c r="B102" s="3"/>
      <c r="C102" s="1">
        <f t="shared" ref="C102:C109" si="7">D102+E102</f>
        <v>0</v>
      </c>
      <c r="D102" s="1"/>
      <c r="E102" s="1"/>
      <c r="F102" s="1">
        <f>G102+H102</f>
        <v>0</v>
      </c>
      <c r="G102" s="1"/>
      <c r="H102" s="1"/>
    </row>
    <row r="103" spans="1:8">
      <c r="A103" s="1" t="s">
        <v>15</v>
      </c>
      <c r="B103" s="3"/>
      <c r="C103" s="1">
        <f t="shared" si="7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7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7"/>
        <v>0</v>
      </c>
      <c r="D105" s="1">
        <f>D110+D114+D118+D122+D126+D133</f>
        <v>0</v>
      </c>
      <c r="E105" s="1">
        <f>E110+E114+E118+E122+E126+E133</f>
        <v>0</v>
      </c>
      <c r="F105" s="1">
        <f>F110+F114+F118+F122+F126+F133</f>
        <v>0</v>
      </c>
      <c r="G105" s="1">
        <f>G110+G114+G118+G122+G126+G133</f>
        <v>0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7"/>
        <v>0</v>
      </c>
      <c r="D106" s="1">
        <f>D111+D115+D119+D123+D127+D134</f>
        <v>0</v>
      </c>
      <c r="E106" s="1"/>
      <c r="F106" s="1">
        <f>G106+H106</f>
        <v>0</v>
      </c>
      <c r="G106" s="1">
        <f>G111+G115+G119+G123+G127+G134</f>
        <v>0</v>
      </c>
      <c r="H106" s="1"/>
    </row>
    <row r="107" spans="1:8">
      <c r="A107" s="1" t="s">
        <v>15</v>
      </c>
      <c r="B107" s="3"/>
      <c r="C107" s="1">
        <f t="shared" si="7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7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7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8">C111+C112+C113</f>
        <v>0</v>
      </c>
      <c r="D110" s="1">
        <f t="shared" si="8"/>
        <v>0</v>
      </c>
      <c r="E110" s="1">
        <f t="shared" si="8"/>
        <v>0</v>
      </c>
      <c r="F110" s="1">
        <f t="shared" si="8"/>
        <v>0</v>
      </c>
      <c r="G110" s="1">
        <f>G111+G112+G113</f>
        <v>0</v>
      </c>
      <c r="H110" s="1">
        <f t="shared" si="8"/>
        <v>0</v>
      </c>
    </row>
    <row r="111" spans="1:8" ht="38.25">
      <c r="A111" s="1" t="s">
        <v>14</v>
      </c>
      <c r="B111" s="3"/>
      <c r="C111" s="1">
        <f>D111+E111</f>
        <v>0</v>
      </c>
      <c r="D111" s="1"/>
      <c r="E111" s="1"/>
      <c r="F111" s="1">
        <f>G111+H111</f>
        <v>0</v>
      </c>
      <c r="G111" s="1"/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9">C115+C116+C117</f>
        <v>0</v>
      </c>
      <c r="D114" s="1">
        <f t="shared" si="9"/>
        <v>0</v>
      </c>
      <c r="E114" s="1">
        <f t="shared" si="9"/>
        <v>0</v>
      </c>
      <c r="F114" s="1">
        <f t="shared" si="9"/>
        <v>0</v>
      </c>
      <c r="G114" s="1">
        <f>G115+G116+G117</f>
        <v>0</v>
      </c>
      <c r="H114" s="1">
        <f t="shared" si="9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0">C119+C120+C121</f>
        <v>0</v>
      </c>
      <c r="D118" s="1">
        <f t="shared" si="10"/>
        <v>0</v>
      </c>
      <c r="E118" s="1">
        <f t="shared" si="10"/>
        <v>0</v>
      </c>
      <c r="F118" s="1">
        <f t="shared" si="10"/>
        <v>0</v>
      </c>
      <c r="G118" s="1">
        <f>G119+G120+G121</f>
        <v>0</v>
      </c>
      <c r="H118" s="1">
        <f t="shared" si="10"/>
        <v>0</v>
      </c>
    </row>
    <row r="119" spans="1:8" ht="38.25">
      <c r="A119" s="1" t="s">
        <v>14</v>
      </c>
      <c r="B119" s="3"/>
      <c r="C119" s="1">
        <f>D119+E119</f>
        <v>0</v>
      </c>
      <c r="D119" s="1"/>
      <c r="E119" s="1"/>
      <c r="F119" s="1">
        <f>G119+H119</f>
        <v>0</v>
      </c>
      <c r="G119" s="1"/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1">C123+C124+C125</f>
        <v>0</v>
      </c>
      <c r="D122" s="1">
        <f t="shared" si="11"/>
        <v>0</v>
      </c>
      <c r="E122" s="1">
        <f t="shared" si="11"/>
        <v>0</v>
      </c>
      <c r="F122" s="1">
        <f t="shared" si="11"/>
        <v>0</v>
      </c>
      <c r="G122" s="1">
        <f>G123+G124+G125</f>
        <v>0</v>
      </c>
      <c r="H122" s="1">
        <f t="shared" si="11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2">C127+C129+C131</f>
        <v>0</v>
      </c>
      <c r="D126" s="1">
        <f t="shared" si="12"/>
        <v>0</v>
      </c>
      <c r="E126" s="1">
        <f t="shared" si="12"/>
        <v>0</v>
      </c>
      <c r="F126" s="1">
        <f t="shared" si="12"/>
        <v>0</v>
      </c>
      <c r="G126" s="1">
        <f>G127+G129+G131</f>
        <v>0</v>
      </c>
      <c r="H126" s="1">
        <f t="shared" si="12"/>
        <v>0</v>
      </c>
    </row>
    <row r="127" spans="1:8" ht="38.25">
      <c r="A127" s="1" t="s">
        <v>14</v>
      </c>
      <c r="B127" s="3"/>
      <c r="C127" s="1">
        <f t="shared" ref="C127:C132" si="13">D127+E127</f>
        <v>0</v>
      </c>
      <c r="D127" s="1"/>
      <c r="E127" s="1"/>
      <c r="F127" s="1">
        <f t="shared" ref="F127:F132" si="14">G127+H127</f>
        <v>0</v>
      </c>
      <c r="G127" s="1"/>
      <c r="H127" s="1"/>
    </row>
    <row r="128" spans="1:8" ht="25.5">
      <c r="A128" s="1" t="s">
        <v>27</v>
      </c>
      <c r="B128" s="3"/>
      <c r="C128" s="1">
        <f t="shared" si="13"/>
        <v>0</v>
      </c>
      <c r="D128" s="1"/>
      <c r="E128" s="1"/>
      <c r="F128" s="1">
        <f t="shared" si="14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3"/>
        <v>0</v>
      </c>
      <c r="D129" s="1"/>
      <c r="E129" s="1"/>
      <c r="F129" s="1">
        <f t="shared" si="14"/>
        <v>0</v>
      </c>
      <c r="G129" s="1"/>
      <c r="H129" s="1"/>
    </row>
    <row r="130" spans="1:8" ht="25.5">
      <c r="A130" s="1" t="s">
        <v>27</v>
      </c>
      <c r="B130" s="3"/>
      <c r="C130" s="1">
        <f t="shared" si="13"/>
        <v>0</v>
      </c>
      <c r="D130" s="1"/>
      <c r="E130" s="1"/>
      <c r="F130" s="1">
        <f t="shared" si="14"/>
        <v>0</v>
      </c>
      <c r="G130" s="1"/>
      <c r="H130" s="1"/>
    </row>
    <row r="131" spans="1:8">
      <c r="A131" s="1" t="s">
        <v>16</v>
      </c>
      <c r="B131" s="3"/>
      <c r="C131" s="1">
        <f t="shared" si="13"/>
        <v>0</v>
      </c>
      <c r="D131" s="1"/>
      <c r="E131" s="1"/>
      <c r="F131" s="1">
        <f t="shared" si="14"/>
        <v>0</v>
      </c>
      <c r="G131" s="1"/>
      <c r="H131" s="1"/>
    </row>
    <row r="132" spans="1:8" ht="25.5">
      <c r="A132" s="1" t="s">
        <v>27</v>
      </c>
      <c r="B132" s="3"/>
      <c r="C132" s="1">
        <f t="shared" si="13"/>
        <v>0</v>
      </c>
      <c r="D132" s="1"/>
      <c r="E132" s="1"/>
      <c r="F132" s="1">
        <f t="shared" si="14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5">C134+C136+C138</f>
        <v>0</v>
      </c>
      <c r="D133" s="1">
        <f t="shared" si="15"/>
        <v>0</v>
      </c>
      <c r="E133" s="1">
        <f t="shared" si="15"/>
        <v>0</v>
      </c>
      <c r="F133" s="1">
        <f t="shared" si="15"/>
        <v>0</v>
      </c>
      <c r="G133" s="1">
        <f>G134+G136+G138</f>
        <v>0</v>
      </c>
      <c r="H133" s="1">
        <f t="shared" si="15"/>
        <v>0</v>
      </c>
    </row>
    <row r="134" spans="1:8" ht="38.25">
      <c r="A134" s="1" t="s">
        <v>14</v>
      </c>
      <c r="B134" s="3"/>
      <c r="C134" s="1">
        <f t="shared" ref="C134:C144" si="16">D134+E134</f>
        <v>0</v>
      </c>
      <c r="D134" s="1"/>
      <c r="E134" s="1"/>
      <c r="F134" s="1">
        <f t="shared" ref="F134:F139" si="17">G134+H134</f>
        <v>0</v>
      </c>
      <c r="G134" s="1"/>
      <c r="H134" s="1"/>
    </row>
    <row r="135" spans="1:8">
      <c r="A135" s="1" t="s">
        <v>29</v>
      </c>
      <c r="B135" s="3"/>
      <c r="C135" s="1">
        <f t="shared" si="16"/>
        <v>0</v>
      </c>
      <c r="D135" s="1"/>
      <c r="E135" s="1"/>
      <c r="F135" s="1">
        <f t="shared" si="17"/>
        <v>0</v>
      </c>
      <c r="G135" s="1"/>
      <c r="H135" s="1"/>
    </row>
    <row r="136" spans="1:8">
      <c r="A136" s="1" t="s">
        <v>15</v>
      </c>
      <c r="B136" s="3"/>
      <c r="C136" s="1">
        <f t="shared" si="16"/>
        <v>0</v>
      </c>
      <c r="D136" s="1"/>
      <c r="E136" s="1"/>
      <c r="F136" s="1">
        <f t="shared" si="17"/>
        <v>0</v>
      </c>
      <c r="G136" s="1"/>
      <c r="H136" s="1"/>
    </row>
    <row r="137" spans="1:8">
      <c r="A137" s="1" t="s">
        <v>29</v>
      </c>
      <c r="B137" s="3"/>
      <c r="C137" s="1">
        <f t="shared" si="16"/>
        <v>0</v>
      </c>
      <c r="D137" s="1"/>
      <c r="E137" s="1"/>
      <c r="F137" s="1">
        <f t="shared" si="17"/>
        <v>0</v>
      </c>
      <c r="G137" s="1"/>
      <c r="H137" s="1"/>
    </row>
    <row r="138" spans="1:8">
      <c r="A138" s="1" t="s">
        <v>16</v>
      </c>
      <c r="B138" s="3"/>
      <c r="C138" s="1">
        <f t="shared" si="16"/>
        <v>0</v>
      </c>
      <c r="D138" s="1"/>
      <c r="E138" s="1"/>
      <c r="F138" s="1">
        <f t="shared" si="17"/>
        <v>0</v>
      </c>
      <c r="G138" s="1"/>
      <c r="H138" s="1"/>
    </row>
    <row r="139" spans="1:8">
      <c r="A139" s="1" t="s">
        <v>29</v>
      </c>
      <c r="B139" s="3"/>
      <c r="C139" s="1">
        <f t="shared" si="16"/>
        <v>0</v>
      </c>
      <c r="D139" s="1"/>
      <c r="E139" s="1"/>
      <c r="F139" s="1">
        <f t="shared" si="17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6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6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6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6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6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8">C146+C148+C150</f>
        <v>0</v>
      </c>
      <c r="D145" s="1">
        <f t="shared" si="18"/>
        <v>0</v>
      </c>
      <c r="E145" s="1">
        <f t="shared" si="18"/>
        <v>0</v>
      </c>
      <c r="F145" s="1">
        <f t="shared" si="18"/>
        <v>0</v>
      </c>
      <c r="G145" s="1">
        <f>G146+G148+G150</f>
        <v>0</v>
      </c>
      <c r="H145" s="1">
        <f t="shared" si="18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19">C152+C153+C154</f>
        <v>0</v>
      </c>
      <c r="D151" s="1">
        <f t="shared" si="19"/>
        <v>0</v>
      </c>
      <c r="E151" s="1">
        <f t="shared" si="19"/>
        <v>0</v>
      </c>
      <c r="F151" s="1">
        <f t="shared" si="19"/>
        <v>0</v>
      </c>
      <c r="G151" s="1">
        <f>G152+G153+G154</f>
        <v>0</v>
      </c>
      <c r="H151" s="1">
        <f t="shared" si="19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0">C156+C158+C160</f>
        <v>0</v>
      </c>
      <c r="D155" s="1">
        <f t="shared" si="20"/>
        <v>0</v>
      </c>
      <c r="E155" s="1">
        <f t="shared" si="20"/>
        <v>0</v>
      </c>
      <c r="F155" s="1">
        <f t="shared" si="20"/>
        <v>0</v>
      </c>
      <c r="G155" s="1">
        <f>G156+G158+G160</f>
        <v>0</v>
      </c>
      <c r="H155" s="1">
        <f t="shared" si="20"/>
        <v>0</v>
      </c>
    </row>
    <row r="156" spans="1:8" ht="38.25">
      <c r="A156" s="1" t="s">
        <v>14</v>
      </c>
      <c r="B156" s="3"/>
      <c r="C156" s="1">
        <f t="shared" ref="C156:C166" si="21">D156+E156</f>
        <v>0</v>
      </c>
      <c r="D156" s="1"/>
      <c r="E156" s="1"/>
      <c r="F156" s="1">
        <f>G156+H156</f>
        <v>0</v>
      </c>
      <c r="G156" s="1"/>
      <c r="H156" s="1"/>
    </row>
    <row r="157" spans="1:8" ht="38.25">
      <c r="A157" s="1" t="s">
        <v>33</v>
      </c>
      <c r="B157" s="3"/>
      <c r="C157" s="1">
        <f t="shared" si="21"/>
        <v>0</v>
      </c>
      <c r="D157" s="1"/>
      <c r="E157" s="1"/>
      <c r="F157" s="1">
        <f>G157+H157</f>
        <v>0</v>
      </c>
      <c r="G157" s="1"/>
      <c r="H157" s="1"/>
    </row>
    <row r="158" spans="1:8">
      <c r="A158" s="1" t="s">
        <v>15</v>
      </c>
      <c r="B158" s="3"/>
      <c r="C158" s="1">
        <f t="shared" si="21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1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1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1"/>
        <v>0</v>
      </c>
      <c r="D161" s="1">
        <f>D167+D171+D175+D179</f>
        <v>0</v>
      </c>
      <c r="E161" s="1">
        <f>E167+E171+E175+E179</f>
        <v>0</v>
      </c>
      <c r="F161" s="1">
        <f>F167+F171+F175+F179</f>
        <v>0</v>
      </c>
      <c r="G161" s="1">
        <f>G167+G171+G175+G179</f>
        <v>0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1"/>
        <v>0</v>
      </c>
      <c r="D162" s="1">
        <f>D168+D180</f>
        <v>0</v>
      </c>
      <c r="E162" s="1"/>
      <c r="F162" s="1">
        <f>G162+H162</f>
        <v>0</v>
      </c>
      <c r="G162" s="1">
        <f>G168+G180</f>
        <v>0</v>
      </c>
      <c r="H162" s="1"/>
    </row>
    <row r="163" spans="1:8">
      <c r="A163" s="1" t="s">
        <v>15</v>
      </c>
      <c r="B163" s="3"/>
      <c r="C163" s="1">
        <f t="shared" si="21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1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1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1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2">C168+C169+C170</f>
        <v>0</v>
      </c>
      <c r="D167" s="1">
        <f t="shared" si="22"/>
        <v>0</v>
      </c>
      <c r="E167" s="1">
        <f t="shared" si="22"/>
        <v>0</v>
      </c>
      <c r="F167" s="1">
        <f t="shared" si="22"/>
        <v>0</v>
      </c>
      <c r="G167" s="1">
        <f>G168+G169+G170</f>
        <v>0</v>
      </c>
      <c r="H167" s="1">
        <f t="shared" si="22"/>
        <v>0</v>
      </c>
    </row>
    <row r="168" spans="1:8" ht="38.25">
      <c r="A168" s="1" t="s">
        <v>14</v>
      </c>
      <c r="B168" s="3"/>
      <c r="C168" s="1">
        <f>D168+E168</f>
        <v>0</v>
      </c>
      <c r="D168" s="1"/>
      <c r="E168" s="1"/>
      <c r="F168" s="1">
        <f>G168+H168</f>
        <v>0</v>
      </c>
      <c r="G168" s="1"/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3">C172+C173+C174</f>
        <v>0</v>
      </c>
      <c r="D171" s="1">
        <f t="shared" si="23"/>
        <v>0</v>
      </c>
      <c r="E171" s="1">
        <f t="shared" si="23"/>
        <v>0</v>
      </c>
      <c r="F171" s="1">
        <f t="shared" si="23"/>
        <v>0</v>
      </c>
      <c r="G171" s="1">
        <f>G172+G173+G174</f>
        <v>0</v>
      </c>
      <c r="H171" s="1">
        <f t="shared" si="23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4">C176+C177+C178</f>
        <v>0</v>
      </c>
      <c r="D175" s="1">
        <f t="shared" si="24"/>
        <v>0</v>
      </c>
      <c r="E175" s="1">
        <f t="shared" si="24"/>
        <v>0</v>
      </c>
      <c r="F175" s="1">
        <f t="shared" si="24"/>
        <v>0</v>
      </c>
      <c r="G175" s="1">
        <f>G176+G177+G178</f>
        <v>0</v>
      </c>
      <c r="H175" s="1">
        <f t="shared" si="24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5">C180+C182</f>
        <v>0</v>
      </c>
      <c r="D179" s="1">
        <f t="shared" si="25"/>
        <v>0</v>
      </c>
      <c r="E179" s="1">
        <f t="shared" si="25"/>
        <v>0</v>
      </c>
      <c r="F179" s="1">
        <f t="shared" si="25"/>
        <v>0</v>
      </c>
      <c r="G179" s="1">
        <f>G180+G182</f>
        <v>0</v>
      </c>
      <c r="H179" s="1">
        <f t="shared" si="25"/>
        <v>0</v>
      </c>
    </row>
    <row r="180" spans="1:8" ht="42" customHeight="1">
      <c r="A180" s="1" t="s">
        <v>14</v>
      </c>
      <c r="B180" s="3"/>
      <c r="C180" s="1">
        <f>D180+E180</f>
        <v>0</v>
      </c>
      <c r="D180" s="1"/>
      <c r="E180" s="1"/>
      <c r="F180" s="1">
        <f>G180+H180</f>
        <v>0</v>
      </c>
      <c r="G180" s="1"/>
      <c r="H180" s="1"/>
    </row>
    <row r="181" spans="1:8">
      <c r="A181" s="1" t="s">
        <v>29</v>
      </c>
      <c r="B181" s="3"/>
      <c r="C181" s="1">
        <f>D181+E181</f>
        <v>0</v>
      </c>
      <c r="D181" s="1"/>
      <c r="E181" s="1"/>
      <c r="F181" s="1">
        <f>G181+H181</f>
        <v>0</v>
      </c>
      <c r="G181" s="1"/>
      <c r="H181" s="1"/>
    </row>
    <row r="182" spans="1:8">
      <c r="A182" s="1" t="s">
        <v>16</v>
      </c>
      <c r="B182" s="3"/>
      <c r="C182" s="1">
        <f>D182+E182</f>
        <v>0</v>
      </c>
      <c r="D182" s="1"/>
      <c r="E182" s="1"/>
      <c r="F182" s="1">
        <f>G182+H182</f>
        <v>0</v>
      </c>
      <c r="G182" s="1"/>
      <c r="H182" s="1"/>
    </row>
    <row r="183" spans="1:8">
      <c r="A183" s="1" t="s">
        <v>40</v>
      </c>
      <c r="B183" s="3"/>
      <c r="C183" s="1">
        <f>D183+E183</f>
        <v>0</v>
      </c>
      <c r="D183" s="1"/>
      <c r="E183" s="1"/>
      <c r="F183" s="1">
        <f>G183+H183</f>
        <v>0</v>
      </c>
      <c r="G183" s="1"/>
      <c r="H183" s="1"/>
    </row>
    <row r="184" spans="1:8">
      <c r="A184" s="1" t="s">
        <v>59</v>
      </c>
      <c r="B184" s="3">
        <v>500</v>
      </c>
      <c r="C184" s="1">
        <f t="shared" ref="C184:H184" si="26">C188+C191</f>
        <v>0</v>
      </c>
      <c r="D184" s="1">
        <f t="shared" si="26"/>
        <v>0</v>
      </c>
      <c r="E184" s="1">
        <f t="shared" si="26"/>
        <v>0</v>
      </c>
      <c r="F184" s="1">
        <f t="shared" si="26"/>
        <v>0</v>
      </c>
      <c r="G184" s="1">
        <f>G188+G191</f>
        <v>0</v>
      </c>
      <c r="H184" s="1">
        <f t="shared" si="26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7">C189+C190</f>
        <v>0</v>
      </c>
      <c r="D188" s="1">
        <f t="shared" si="27"/>
        <v>0</v>
      </c>
      <c r="E188" s="1">
        <f t="shared" si="27"/>
        <v>0</v>
      </c>
      <c r="F188" s="1">
        <f t="shared" si="27"/>
        <v>0</v>
      </c>
      <c r="G188" s="1">
        <f>G189+G190</f>
        <v>0</v>
      </c>
      <c r="H188" s="1">
        <f t="shared" si="27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8">C192+C193+C194+C195+C196+C197+C198</f>
        <v>0</v>
      </c>
      <c r="D191" s="1">
        <f t="shared" si="28"/>
        <v>0</v>
      </c>
      <c r="E191" s="1">
        <f t="shared" si="28"/>
        <v>0</v>
      </c>
      <c r="F191" s="1">
        <f t="shared" si="28"/>
        <v>0</v>
      </c>
      <c r="G191" s="1">
        <f>G192+G193+G194+G195+G196+G197+G198</f>
        <v>0</v>
      </c>
      <c r="H191" s="1">
        <f t="shared" si="28"/>
        <v>0</v>
      </c>
    </row>
    <row r="192" spans="1:8" ht="38.25">
      <c r="A192" s="1" t="s">
        <v>14</v>
      </c>
      <c r="B192" s="3"/>
      <c r="C192" s="1">
        <f t="shared" ref="C192:C198" si="29">D192+E192</f>
        <v>0</v>
      </c>
      <c r="D192" s="1"/>
      <c r="E192" s="1"/>
      <c r="F192" s="1">
        <f t="shared" ref="F192:F198" si="30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29"/>
        <v>0</v>
      </c>
      <c r="D193" s="2"/>
      <c r="E193" s="2"/>
      <c r="F193" s="1">
        <f t="shared" si="30"/>
        <v>0</v>
      </c>
      <c r="G193" s="2"/>
      <c r="H193" s="2"/>
    </row>
    <row r="194" spans="1:8">
      <c r="A194" s="1" t="s">
        <v>16</v>
      </c>
      <c r="B194" s="3"/>
      <c r="C194" s="1">
        <f t="shared" si="29"/>
        <v>0</v>
      </c>
      <c r="D194" s="1"/>
      <c r="E194" s="1"/>
      <c r="F194" s="1">
        <f t="shared" si="30"/>
        <v>0</v>
      </c>
      <c r="G194" s="1"/>
      <c r="H194" s="1"/>
    </row>
    <row r="195" spans="1:8" ht="38.25">
      <c r="A195" s="1" t="s">
        <v>42</v>
      </c>
      <c r="B195" s="3"/>
      <c r="C195" s="1">
        <f t="shared" si="29"/>
        <v>0</v>
      </c>
      <c r="D195" s="1"/>
      <c r="E195" s="1"/>
      <c r="F195" s="1">
        <f t="shared" si="30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29"/>
        <v>0</v>
      </c>
      <c r="D196" s="1"/>
      <c r="E196" s="1"/>
      <c r="F196" s="1">
        <f t="shared" si="30"/>
        <v>0</v>
      </c>
      <c r="G196" s="1"/>
      <c r="H196" s="1"/>
    </row>
    <row r="197" spans="1:8">
      <c r="A197" s="1" t="s">
        <v>39</v>
      </c>
      <c r="B197" s="3"/>
      <c r="C197" s="1">
        <f t="shared" si="29"/>
        <v>0</v>
      </c>
      <c r="D197" s="1"/>
      <c r="E197" s="1"/>
      <c r="F197" s="1">
        <f t="shared" si="30"/>
        <v>0</v>
      </c>
      <c r="G197" s="1"/>
      <c r="H197" s="1"/>
    </row>
    <row r="198" spans="1:8">
      <c r="A198" s="1" t="s">
        <v>16</v>
      </c>
      <c r="B198" s="3"/>
      <c r="C198" s="1">
        <f t="shared" si="29"/>
        <v>0</v>
      </c>
      <c r="D198" s="1"/>
      <c r="E198" s="1"/>
      <c r="F198" s="1">
        <f t="shared" si="30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160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7"/>
  <sheetViews>
    <sheetView topLeftCell="A80" workbookViewId="0">
      <selection activeCell="G103" sqref="G103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184</v>
      </c>
      <c r="E11" s="34"/>
      <c r="F11" s="8"/>
      <c r="G11" s="11" t="s">
        <v>68</v>
      </c>
      <c r="H11" s="30" t="s">
        <v>187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161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162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163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742504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742504</v>
      </c>
      <c r="E50" s="13"/>
      <c r="G50" s="11"/>
    </row>
    <row r="51" spans="1:7">
      <c r="A51" s="43" t="s">
        <v>96</v>
      </c>
      <c r="B51" s="43"/>
      <c r="C51" s="43"/>
      <c r="D51" s="16">
        <v>259817.22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76354.5</v>
      </c>
      <c r="E53" s="13"/>
      <c r="G53" s="11"/>
    </row>
    <row r="54" spans="1:7">
      <c r="A54" s="43" t="s">
        <v>99</v>
      </c>
      <c r="B54" s="43"/>
      <c r="C54" s="43"/>
      <c r="D54" s="16">
        <v>336171.72</v>
      </c>
      <c r="E54" s="13"/>
      <c r="G54" s="11"/>
    </row>
    <row r="55" spans="1:7">
      <c r="A55" s="32" t="s">
        <v>175</v>
      </c>
      <c r="B55" s="32"/>
      <c r="C55" s="32"/>
      <c r="D55" s="15">
        <v>1078675.72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1078675.72</v>
      </c>
      <c r="D62" s="15">
        <v>1078675.72</v>
      </c>
      <c r="E62" s="15">
        <v>1078675.72</v>
      </c>
      <c r="F62" s="15">
        <v>1078675.72</v>
      </c>
      <c r="G62" s="11"/>
    </row>
    <row r="63" spans="1:7" ht="12.75" customHeight="1">
      <c r="A63" s="45" t="s">
        <v>109</v>
      </c>
      <c r="B63" s="46"/>
      <c r="C63" s="16">
        <v>742504</v>
      </c>
      <c r="D63" s="16">
        <v>742504</v>
      </c>
      <c r="E63" s="16">
        <v>742504</v>
      </c>
      <c r="F63" s="16">
        <v>742504</v>
      </c>
      <c r="G63" s="11"/>
    </row>
    <row r="64" spans="1:7" ht="12.75" customHeight="1">
      <c r="A64" s="45" t="s">
        <v>110</v>
      </c>
      <c r="B64" s="46"/>
      <c r="C64" s="16">
        <v>338270.78</v>
      </c>
      <c r="D64" s="16">
        <v>338270.78</v>
      </c>
      <c r="E64" s="16">
        <v>338270.78</v>
      </c>
      <c r="F64" s="16">
        <v>338270.78</v>
      </c>
      <c r="G64" s="11"/>
    </row>
    <row r="65" spans="1:8" ht="12.75" customHeight="1">
      <c r="A65" s="45" t="s">
        <v>111</v>
      </c>
      <c r="B65" s="46"/>
      <c r="C65" s="16">
        <v>76354.5</v>
      </c>
      <c r="D65" s="16">
        <v>76354.5</v>
      </c>
      <c r="E65" s="16">
        <v>76354.5</v>
      </c>
      <c r="F65" s="16">
        <v>76354.5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3194295.0500000003</v>
      </c>
      <c r="D82" s="21">
        <f t="shared" si="0"/>
        <v>3194295.0500000003</v>
      </c>
      <c r="E82" s="21">
        <f t="shared" si="0"/>
        <v>0</v>
      </c>
      <c r="F82" s="21">
        <f t="shared" si="0"/>
        <v>3194295.0500000003</v>
      </c>
      <c r="G82" s="21">
        <f t="shared" si="0"/>
        <v>3194295.0500000003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35097</v>
      </c>
      <c r="D83" s="1">
        <v>35097</v>
      </c>
      <c r="E83" s="1"/>
      <c r="F83" s="1">
        <f>G83</f>
        <v>35097</v>
      </c>
      <c r="G83" s="1">
        <v>35097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3159198.0500000003</v>
      </c>
      <c r="D84" s="1">
        <f t="shared" si="1"/>
        <v>3159198.0500000003</v>
      </c>
      <c r="E84" s="1">
        <f t="shared" si="1"/>
        <v>0</v>
      </c>
      <c r="F84" s="1">
        <f t="shared" si="1"/>
        <v>3159198.0500000003</v>
      </c>
      <c r="G84" s="1">
        <f>G85+G86+G87</f>
        <v>3159198.0500000003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3159198.0500000003</v>
      </c>
      <c r="D85" s="1">
        <f>D88-D83</f>
        <v>3159198.0500000003</v>
      </c>
      <c r="E85" s="1"/>
      <c r="F85" s="1">
        <f>G85+H85</f>
        <v>3159198.0500000003</v>
      </c>
      <c r="G85" s="1">
        <f>G88-G83</f>
        <v>3159198.0500000003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3194295.0500000003</v>
      </c>
      <c r="D88" s="25">
        <f t="shared" si="2"/>
        <v>3194295.0500000003</v>
      </c>
      <c r="E88" s="25">
        <f t="shared" si="2"/>
        <v>0</v>
      </c>
      <c r="F88" s="25">
        <f t="shared" si="2"/>
        <v>3194295.0500000003</v>
      </c>
      <c r="G88" s="25">
        <f t="shared" si="2"/>
        <v>3194295.0500000003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2852452.09</v>
      </c>
      <c r="D89" s="1">
        <f t="shared" si="3"/>
        <v>2852452.09</v>
      </c>
      <c r="E89" s="1">
        <f t="shared" si="3"/>
        <v>0</v>
      </c>
      <c r="F89" s="1">
        <f t="shared" si="3"/>
        <v>2852452.09</v>
      </c>
      <c r="G89" s="1">
        <f t="shared" si="3"/>
        <v>2852452.09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2852452.09</v>
      </c>
      <c r="D90" s="1">
        <f>D95+D99+D102</f>
        <v>2852452.09</v>
      </c>
      <c r="E90" s="1"/>
      <c r="F90" s="1">
        <f>G90+H90</f>
        <v>2852452.09</v>
      </c>
      <c r="G90" s="1">
        <f>G95+G99+G102</f>
        <v>2852452.09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2138435.27</v>
      </c>
      <c r="D94" s="1">
        <f t="shared" si="4"/>
        <v>2138435.27</v>
      </c>
      <c r="E94" s="1">
        <f t="shared" si="4"/>
        <v>0</v>
      </c>
      <c r="F94" s="1">
        <f t="shared" si="4"/>
        <v>2138435.27</v>
      </c>
      <c r="G94" s="1">
        <f>G95+G96+G97</f>
        <v>2138435.27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2138435.27</v>
      </c>
      <c r="D95" s="1">
        <v>2138435.27</v>
      </c>
      <c r="E95" s="1"/>
      <c r="F95" s="1">
        <f t="shared" ref="F95:F100" si="6">G95+H95</f>
        <v>2138435.27</v>
      </c>
      <c r="G95" s="1">
        <v>2138435.27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83170.37</v>
      </c>
      <c r="D98" s="1">
        <f>D99</f>
        <v>83170.37</v>
      </c>
      <c r="E98" s="1">
        <f>E99+E100</f>
        <v>0</v>
      </c>
      <c r="F98" s="1">
        <f t="shared" si="6"/>
        <v>83170.37</v>
      </c>
      <c r="G98" s="1">
        <f>G99</f>
        <v>83170.37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83170.37</v>
      </c>
      <c r="D99" s="1">
        <v>83170.37</v>
      </c>
      <c r="E99" s="1"/>
      <c r="F99" s="1">
        <f t="shared" si="6"/>
        <v>83170.37</v>
      </c>
      <c r="G99" s="1">
        <v>83170.37</v>
      </c>
      <c r="H99" s="1"/>
    </row>
    <row r="100" spans="1:8" ht="64.5" customHeight="1">
      <c r="A100" s="1" t="s">
        <v>52</v>
      </c>
      <c r="B100" s="3"/>
      <c r="C100" s="1">
        <f t="shared" si="5"/>
        <v>83170.37</v>
      </c>
      <c r="D100" s="1">
        <v>83170.37</v>
      </c>
      <c r="E100" s="1"/>
      <c r="F100" s="1">
        <f t="shared" si="6"/>
        <v>83170.37</v>
      </c>
      <c r="G100" s="1">
        <v>83170.37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630846.44999999995</v>
      </c>
      <c r="D101" s="1">
        <f t="shared" si="7"/>
        <v>630846.44999999995</v>
      </c>
      <c r="E101" s="1">
        <f t="shared" si="7"/>
        <v>0</v>
      </c>
      <c r="F101" s="1">
        <f t="shared" si="7"/>
        <v>630846.44999999995</v>
      </c>
      <c r="G101" s="1">
        <f>G102+G103+G104</f>
        <v>630846.44999999995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630846.44999999995</v>
      </c>
      <c r="D102" s="1">
        <v>630846.44999999995</v>
      </c>
      <c r="E102" s="1"/>
      <c r="F102" s="1">
        <f>G102+H102</f>
        <v>630846.44999999995</v>
      </c>
      <c r="G102" s="1">
        <v>630846.44999999995</v>
      </c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75771.97</v>
      </c>
      <c r="D105" s="1">
        <f>D110+D114+D118+D122+D126+D133</f>
        <v>75771.97</v>
      </c>
      <c r="E105" s="1">
        <f>E110+E114+E118+E122+E126+E133</f>
        <v>0</v>
      </c>
      <c r="F105" s="1">
        <f>F110+F114+F118+F122+F126+F133</f>
        <v>75771.97</v>
      </c>
      <c r="G105" s="1">
        <f>G110+G114+G118+G122+G126+G133</f>
        <v>75771.97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75771.97</v>
      </c>
      <c r="D106" s="1">
        <f>D111+D115+D119+D123+D127+D134</f>
        <v>75771.97</v>
      </c>
      <c r="E106" s="1"/>
      <c r="F106" s="1">
        <f>G106+H106</f>
        <v>75771.97</v>
      </c>
      <c r="G106" s="1">
        <f>G111+G115+G119+G123+G127+G134</f>
        <v>75771.97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3827.2</v>
      </c>
      <c r="D110" s="1">
        <f t="shared" si="9"/>
        <v>3827.2</v>
      </c>
      <c r="E110" s="1">
        <f t="shared" si="9"/>
        <v>0</v>
      </c>
      <c r="F110" s="1">
        <f t="shared" si="9"/>
        <v>3827.2</v>
      </c>
      <c r="G110" s="1">
        <f>G111+G112+G113</f>
        <v>3827.2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211</v>
      </c>
      <c r="D114" s="1">
        <f t="shared" si="10"/>
        <v>211</v>
      </c>
      <c r="E114" s="1">
        <f t="shared" si="10"/>
        <v>0</v>
      </c>
      <c r="F114" s="1">
        <f t="shared" si="10"/>
        <v>211</v>
      </c>
      <c r="G114" s="1">
        <f>G115+G116+G117</f>
        <v>211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211</v>
      </c>
      <c r="D115" s="1">
        <v>211</v>
      </c>
      <c r="E115" s="1"/>
      <c r="F115" s="1">
        <f>G115+H115</f>
        <v>211</v>
      </c>
      <c r="G115" s="1">
        <v>211</v>
      </c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20769.3</v>
      </c>
      <c r="D118" s="1">
        <f t="shared" si="11"/>
        <v>20769.3</v>
      </c>
      <c r="E118" s="1">
        <f t="shared" si="11"/>
        <v>0</v>
      </c>
      <c r="F118" s="1">
        <f t="shared" si="11"/>
        <v>20769.3</v>
      </c>
      <c r="G118" s="1">
        <f>G119+G120+G121</f>
        <v>20769.3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20769.3</v>
      </c>
      <c r="D119" s="1">
        <v>20769.3</v>
      </c>
      <c r="E119" s="1"/>
      <c r="F119" s="1">
        <f>G119+H119</f>
        <v>20769.3</v>
      </c>
      <c r="G119" s="1">
        <v>20769.3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26784.84</v>
      </c>
      <c r="D126" s="1">
        <f t="shared" si="13"/>
        <v>26784.84</v>
      </c>
      <c r="E126" s="1">
        <f t="shared" si="13"/>
        <v>0</v>
      </c>
      <c r="F126" s="1">
        <f t="shared" si="13"/>
        <v>26784.84</v>
      </c>
      <c r="G126" s="1">
        <f>G127+G129+G131</f>
        <v>26784.84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26784.84</v>
      </c>
      <c r="D127" s="1">
        <v>26784.84</v>
      </c>
      <c r="E127" s="1"/>
      <c r="F127" s="1">
        <f t="shared" ref="F127:F132" si="15">G127+H127</f>
        <v>26784.84</v>
      </c>
      <c r="G127" s="1">
        <v>26784.84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24179.63</v>
      </c>
      <c r="D133" s="1">
        <f t="shared" si="16"/>
        <v>24179.63</v>
      </c>
      <c r="E133" s="1">
        <f t="shared" si="16"/>
        <v>0</v>
      </c>
      <c r="F133" s="1">
        <f t="shared" si="16"/>
        <v>24179.63</v>
      </c>
      <c r="G133" s="1">
        <f>G134+G136+G138</f>
        <v>24179.63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24179.63</v>
      </c>
      <c r="D134" s="1">
        <v>24179.63</v>
      </c>
      <c r="E134" s="1"/>
      <c r="F134" s="1">
        <f t="shared" ref="F134:F139" si="18">G134+H134</f>
        <v>24179.63</v>
      </c>
      <c r="G134" s="1">
        <v>24179.63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7788.2</v>
      </c>
      <c r="D155" s="1">
        <f t="shared" si="21"/>
        <v>7788.2</v>
      </c>
      <c r="E155" s="1">
        <f t="shared" si="21"/>
        <v>0</v>
      </c>
      <c r="F155" s="1">
        <f t="shared" si="21"/>
        <v>7788.2</v>
      </c>
      <c r="G155" s="1">
        <f>G156+G158+G160</f>
        <v>7788.2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7788.2</v>
      </c>
      <c r="D156" s="1">
        <v>7788.2</v>
      </c>
      <c r="E156" s="1"/>
      <c r="F156" s="1">
        <f>G156+H156</f>
        <v>7788.2</v>
      </c>
      <c r="G156" s="1">
        <v>7788.2</v>
      </c>
      <c r="H156" s="1"/>
    </row>
    <row r="157" spans="1:8" ht="38.25">
      <c r="A157" s="1" t="s">
        <v>33</v>
      </c>
      <c r="B157" s="3"/>
      <c r="C157" s="1">
        <f t="shared" si="22"/>
        <v>7788.2</v>
      </c>
      <c r="D157" s="1">
        <v>7788.2</v>
      </c>
      <c r="E157" s="1"/>
      <c r="F157" s="1">
        <f>G157+H157</f>
        <v>7788.2</v>
      </c>
      <c r="G157" s="1">
        <v>7788.2</v>
      </c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258282.79</v>
      </c>
      <c r="D161" s="1">
        <f>D167+D171+D175+D179</f>
        <v>258282.79</v>
      </c>
      <c r="E161" s="1">
        <f>E167+E171+E175+E179</f>
        <v>0</v>
      </c>
      <c r="F161" s="1">
        <f>F167+F171+F175+F179</f>
        <v>258282.79</v>
      </c>
      <c r="G161" s="1">
        <f>G167+G171+G175+G179</f>
        <v>258282.79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223185.79</v>
      </c>
      <c r="D162" s="1">
        <f>D168+D180</f>
        <v>223185.79</v>
      </c>
      <c r="E162" s="1"/>
      <c r="F162" s="1">
        <f>G162+H162</f>
        <v>223185.79</v>
      </c>
      <c r="G162" s="1">
        <f>G168+G180</f>
        <v>223185.79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6588.84</v>
      </c>
      <c r="D167" s="1">
        <f t="shared" si="23"/>
        <v>6588.84</v>
      </c>
      <c r="E167" s="1">
        <f t="shared" si="23"/>
        <v>0</v>
      </c>
      <c r="F167" s="1">
        <f t="shared" si="23"/>
        <v>6588.84</v>
      </c>
      <c r="G167" s="1">
        <f>G168+G169+G170</f>
        <v>6588.84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6588.84</v>
      </c>
      <c r="D168" s="1">
        <v>6588.84</v>
      </c>
      <c r="E168" s="1"/>
      <c r="F168" s="1">
        <f>G168+H168</f>
        <v>6588.84</v>
      </c>
      <c r="G168" s="1">
        <v>6588.84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251693.95</v>
      </c>
      <c r="D179" s="1">
        <f t="shared" si="26"/>
        <v>251693.95</v>
      </c>
      <c r="E179" s="1">
        <f t="shared" si="26"/>
        <v>0</v>
      </c>
      <c r="F179" s="1">
        <f t="shared" si="26"/>
        <v>251693.95</v>
      </c>
      <c r="G179" s="1">
        <f>G180+G182</f>
        <v>251693.95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216596.95</v>
      </c>
      <c r="D180" s="1">
        <v>216596.95</v>
      </c>
      <c r="E180" s="1"/>
      <c r="F180" s="1">
        <f>G180+H180</f>
        <v>216596.95</v>
      </c>
      <c r="G180" s="1">
        <v>216596.95</v>
      </c>
      <c r="H180" s="1"/>
    </row>
    <row r="181" spans="1:8">
      <c r="A181" s="1" t="s">
        <v>29</v>
      </c>
      <c r="B181" s="3"/>
      <c r="C181" s="1">
        <f>D181+E181</f>
        <v>15304.43</v>
      </c>
      <c r="D181" s="1">
        <v>15304.43</v>
      </c>
      <c r="E181" s="1"/>
      <c r="F181" s="1">
        <f>G181+H181</f>
        <v>15304.43</v>
      </c>
      <c r="G181" s="1">
        <v>15304.43</v>
      </c>
      <c r="H181" s="1"/>
    </row>
    <row r="182" spans="1:8">
      <c r="A182" s="1" t="s">
        <v>16</v>
      </c>
      <c r="B182" s="3"/>
      <c r="C182" s="1">
        <f>D182+E182</f>
        <v>35097</v>
      </c>
      <c r="D182" s="1">
        <v>35097</v>
      </c>
      <c r="E182" s="1"/>
      <c r="F182" s="1">
        <f>G182+H182</f>
        <v>35097</v>
      </c>
      <c r="G182" s="1">
        <v>35097</v>
      </c>
      <c r="H182" s="1"/>
    </row>
    <row r="183" spans="1:8">
      <c r="A183" s="1" t="s">
        <v>40</v>
      </c>
      <c r="B183" s="3"/>
      <c r="C183" s="1">
        <f>D183+E183</f>
        <v>35097</v>
      </c>
      <c r="D183" s="1">
        <v>35097</v>
      </c>
      <c r="E183" s="1"/>
      <c r="F183" s="1">
        <f>G183+H183</f>
        <v>35097</v>
      </c>
      <c r="G183" s="1">
        <v>35097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164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G1:H5"/>
    <mergeCell ref="C7:F7"/>
    <mergeCell ref="B8:G8"/>
    <mergeCell ref="D11:E11"/>
    <mergeCell ref="A13:B13"/>
    <mergeCell ref="A14:E14"/>
    <mergeCell ref="H11:H12"/>
    <mergeCell ref="F75:H75"/>
    <mergeCell ref="C75:E75"/>
    <mergeCell ref="B21:E21"/>
    <mergeCell ref="B24:E24"/>
    <mergeCell ref="C26:F26"/>
    <mergeCell ref="C27:F27"/>
    <mergeCell ref="A28:H28"/>
    <mergeCell ref="A75:A80"/>
    <mergeCell ref="B75:B80"/>
    <mergeCell ref="A46:C46"/>
    <mergeCell ref="D76:E77"/>
    <mergeCell ref="F76:F80"/>
    <mergeCell ref="G76:H77"/>
    <mergeCell ref="C76:C80"/>
    <mergeCell ref="H78:H80"/>
    <mergeCell ref="E78:E80"/>
    <mergeCell ref="D78:D80"/>
    <mergeCell ref="G78:G80"/>
    <mergeCell ref="B15:E15"/>
    <mergeCell ref="B16:D16"/>
    <mergeCell ref="A31:H31"/>
    <mergeCell ref="C43:F43"/>
    <mergeCell ref="A44:H44"/>
    <mergeCell ref="A45:C45"/>
    <mergeCell ref="H13:H16"/>
    <mergeCell ref="A29:H29"/>
    <mergeCell ref="A30:H30"/>
    <mergeCell ref="A36:H3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8:C58"/>
    <mergeCell ref="A56:C56"/>
    <mergeCell ref="A57:C57"/>
    <mergeCell ref="A68:B68"/>
    <mergeCell ref="A69:B69"/>
    <mergeCell ref="A70:B70"/>
    <mergeCell ref="B60:F60"/>
    <mergeCell ref="A61:B61"/>
    <mergeCell ref="A62:B62"/>
    <mergeCell ref="A63:B63"/>
    <mergeCell ref="A64:B64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7:B67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7"/>
  <sheetViews>
    <sheetView topLeftCell="A97" workbookViewId="0">
      <selection activeCell="G103" sqref="G103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188</v>
      </c>
      <c r="E11" s="34"/>
      <c r="F11" s="8"/>
      <c r="G11" s="11" t="s">
        <v>68</v>
      </c>
      <c r="H11" s="30" t="s">
        <v>187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165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166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167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1995491.25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1995491.25</v>
      </c>
      <c r="E50" s="13"/>
      <c r="G50" s="11"/>
    </row>
    <row r="51" spans="1:7">
      <c r="A51" s="43" t="s">
        <v>96</v>
      </c>
      <c r="B51" s="43"/>
      <c r="C51" s="43"/>
      <c r="D51" s="16">
        <v>862612.31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812855.85</v>
      </c>
      <c r="E53" s="13"/>
      <c r="G53" s="11"/>
    </row>
    <row r="54" spans="1:7">
      <c r="A54" s="43" t="s">
        <v>99</v>
      </c>
      <c r="B54" s="43"/>
      <c r="C54" s="43"/>
      <c r="D54" s="16">
        <v>1675468.16</v>
      </c>
      <c r="E54" s="13"/>
      <c r="G54" s="11"/>
    </row>
    <row r="55" spans="1:7">
      <c r="A55" s="32" t="s">
        <v>175</v>
      </c>
      <c r="B55" s="32"/>
      <c r="C55" s="32"/>
      <c r="D55" s="15">
        <v>3670959.41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3670959.41</v>
      </c>
      <c r="D62" s="15">
        <v>3670959.41</v>
      </c>
      <c r="E62" s="15">
        <v>3670959.41</v>
      </c>
      <c r="F62" s="15">
        <v>3670959.41</v>
      </c>
      <c r="G62" s="11"/>
    </row>
    <row r="63" spans="1:7" ht="12.75" customHeight="1">
      <c r="A63" s="45" t="s">
        <v>109</v>
      </c>
      <c r="B63" s="46"/>
      <c r="C63" s="16">
        <v>1995491.25</v>
      </c>
      <c r="D63" s="16">
        <v>1995491.25</v>
      </c>
      <c r="E63" s="16">
        <v>1995491.25</v>
      </c>
      <c r="F63" s="16">
        <v>1995491.25</v>
      </c>
      <c r="G63" s="11"/>
    </row>
    <row r="64" spans="1:7" ht="12.75" customHeight="1">
      <c r="A64" s="45" t="s">
        <v>110</v>
      </c>
      <c r="B64" s="46"/>
      <c r="C64" s="16">
        <v>1457013.42</v>
      </c>
      <c r="D64" s="16">
        <v>1457013.42</v>
      </c>
      <c r="E64" s="16">
        <v>1457013.42</v>
      </c>
      <c r="F64" s="16">
        <v>1457013.42</v>
      </c>
      <c r="G64" s="11"/>
    </row>
    <row r="65" spans="1:8" ht="12.75" customHeight="1">
      <c r="A65" s="45" t="s">
        <v>111</v>
      </c>
      <c r="B65" s="46"/>
      <c r="C65" s="16">
        <v>812855.85</v>
      </c>
      <c r="D65" s="16">
        <v>812855.85</v>
      </c>
      <c r="E65" s="16">
        <v>812855.85</v>
      </c>
      <c r="F65" s="16">
        <v>812855.85</v>
      </c>
      <c r="G65" s="11"/>
    </row>
    <row r="66" spans="1:8" ht="12.75" customHeight="1">
      <c r="A66" s="45" t="s">
        <v>110</v>
      </c>
      <c r="B66" s="46"/>
      <c r="C66" s="16">
        <v>40068.89</v>
      </c>
      <c r="D66" s="16">
        <v>40068.89</v>
      </c>
      <c r="E66" s="16">
        <v>40068.89</v>
      </c>
      <c r="F66" s="16">
        <v>40068.89</v>
      </c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3339421.8099999996</v>
      </c>
      <c r="D82" s="21">
        <f t="shared" si="0"/>
        <v>3339421.8099999996</v>
      </c>
      <c r="E82" s="21">
        <f t="shared" si="0"/>
        <v>0</v>
      </c>
      <c r="F82" s="21">
        <f t="shared" si="0"/>
        <v>3339421.8099999996</v>
      </c>
      <c r="G82" s="21">
        <f t="shared" si="0"/>
        <v>3339421.8099999996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98730</v>
      </c>
      <c r="D83" s="1">
        <v>98730</v>
      </c>
      <c r="E83" s="1"/>
      <c r="F83" s="1">
        <f>G83</f>
        <v>98730</v>
      </c>
      <c r="G83" s="1">
        <v>98730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3240691.8099999996</v>
      </c>
      <c r="D84" s="1">
        <f t="shared" si="1"/>
        <v>3240691.8099999996</v>
      </c>
      <c r="E84" s="1">
        <f t="shared" si="1"/>
        <v>0</v>
      </c>
      <c r="F84" s="1">
        <f t="shared" si="1"/>
        <v>3240691.8099999996</v>
      </c>
      <c r="G84" s="1">
        <f>G85+G86+G87</f>
        <v>3240691.8099999996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3240691.8099999996</v>
      </c>
      <c r="D85" s="1">
        <f>D88-D83</f>
        <v>3240691.8099999996</v>
      </c>
      <c r="E85" s="1"/>
      <c r="F85" s="1">
        <f>G85+H85</f>
        <v>3240691.8099999996</v>
      </c>
      <c r="G85" s="1">
        <f>G88-G83</f>
        <v>3240691.8099999996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3339421.8099999996</v>
      </c>
      <c r="D88" s="25">
        <f t="shared" si="2"/>
        <v>3339421.8099999996</v>
      </c>
      <c r="E88" s="25">
        <f t="shared" si="2"/>
        <v>0</v>
      </c>
      <c r="F88" s="25">
        <f t="shared" si="2"/>
        <v>3339421.8099999996</v>
      </c>
      <c r="G88" s="25">
        <f t="shared" si="2"/>
        <v>3339421.8099999996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2935786.84</v>
      </c>
      <c r="D89" s="1">
        <f t="shared" si="3"/>
        <v>2935786.84</v>
      </c>
      <c r="E89" s="1">
        <f t="shared" si="3"/>
        <v>0</v>
      </c>
      <c r="F89" s="1">
        <f t="shared" si="3"/>
        <v>2935786.84</v>
      </c>
      <c r="G89" s="1">
        <f t="shared" si="3"/>
        <v>2935786.84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2935786.84</v>
      </c>
      <c r="D90" s="1">
        <f>D95+D99+D102</f>
        <v>2935786.84</v>
      </c>
      <c r="E90" s="1"/>
      <c r="F90" s="1">
        <f>G90+H90</f>
        <v>2935786.84</v>
      </c>
      <c r="G90" s="1">
        <f>G95+G99+G102</f>
        <v>2935786.84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2191350.38</v>
      </c>
      <c r="D94" s="1">
        <f t="shared" si="4"/>
        <v>2191350.38</v>
      </c>
      <c r="E94" s="1">
        <f t="shared" si="4"/>
        <v>0</v>
      </c>
      <c r="F94" s="1">
        <f t="shared" si="4"/>
        <v>2191350.38</v>
      </c>
      <c r="G94" s="1">
        <f>G95+G96+G97</f>
        <v>2191350.38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2191350.38</v>
      </c>
      <c r="D95" s="1">
        <v>2191350.38</v>
      </c>
      <c r="E95" s="1"/>
      <c r="F95" s="1">
        <f t="shared" ref="F95:F100" si="6">G95+H95</f>
        <v>2191350.38</v>
      </c>
      <c r="G95" s="1">
        <v>2191350.38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103212.44</v>
      </c>
      <c r="D98" s="1">
        <f>D99</f>
        <v>103212.44</v>
      </c>
      <c r="E98" s="1">
        <f>E99+E100</f>
        <v>0</v>
      </c>
      <c r="F98" s="1">
        <f t="shared" si="6"/>
        <v>103212.44</v>
      </c>
      <c r="G98" s="1">
        <f>G99</f>
        <v>103212.44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103212.44</v>
      </c>
      <c r="D99" s="1">
        <v>103212.44</v>
      </c>
      <c r="E99" s="1"/>
      <c r="F99" s="1">
        <f t="shared" si="6"/>
        <v>103212.44</v>
      </c>
      <c r="G99" s="1">
        <v>103212.44</v>
      </c>
      <c r="H99" s="1"/>
    </row>
    <row r="100" spans="1:8" ht="64.5" customHeight="1">
      <c r="A100" s="1" t="s">
        <v>52</v>
      </c>
      <c r="B100" s="3"/>
      <c r="C100" s="1">
        <f t="shared" si="5"/>
        <v>103212.44</v>
      </c>
      <c r="D100" s="1">
        <v>103212.44</v>
      </c>
      <c r="E100" s="1"/>
      <c r="F100" s="1">
        <f t="shared" si="6"/>
        <v>103212.44</v>
      </c>
      <c r="G100" s="1">
        <v>103212.44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641224.02</v>
      </c>
      <c r="D101" s="1">
        <f t="shared" si="7"/>
        <v>641224.02</v>
      </c>
      <c r="E101" s="1">
        <f t="shared" si="7"/>
        <v>0</v>
      </c>
      <c r="F101" s="1">
        <f t="shared" si="7"/>
        <v>641224.02</v>
      </c>
      <c r="G101" s="1">
        <f>G102+G103+G104</f>
        <v>641224.02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641224.02</v>
      </c>
      <c r="D102" s="1">
        <v>641224.02</v>
      </c>
      <c r="E102" s="1"/>
      <c r="F102" s="1">
        <f>G102+H102</f>
        <v>641224.02</v>
      </c>
      <c r="G102" s="1">
        <v>641224.02</v>
      </c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227993.63</v>
      </c>
      <c r="D105" s="1">
        <f>D110+D114+D118+D122+D126+D133</f>
        <v>227993.63</v>
      </c>
      <c r="E105" s="1">
        <f>E110+E114+E118+E122+E126+E133</f>
        <v>0</v>
      </c>
      <c r="F105" s="1">
        <f>F110+F114+F118+F122+F126+F133</f>
        <v>227993.63</v>
      </c>
      <c r="G105" s="1">
        <f>G110+G114+G118+G122+G126+G133</f>
        <v>227993.63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227993.63</v>
      </c>
      <c r="D106" s="1">
        <f>D111+D115+D119+D123+D127+D134</f>
        <v>227993.63</v>
      </c>
      <c r="E106" s="1"/>
      <c r="F106" s="1">
        <f>G106+H106</f>
        <v>227993.63</v>
      </c>
      <c r="G106" s="1">
        <f>G111+G115+G119+G123+G127+G134</f>
        <v>227993.63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3827.2</v>
      </c>
      <c r="D110" s="1">
        <f t="shared" si="9"/>
        <v>3827.2</v>
      </c>
      <c r="E110" s="1">
        <f t="shared" si="9"/>
        <v>0</v>
      </c>
      <c r="F110" s="1">
        <f t="shared" si="9"/>
        <v>3827.2</v>
      </c>
      <c r="G110" s="1">
        <f>G111+G112+G113</f>
        <v>3827.2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179952.55</v>
      </c>
      <c r="D118" s="1">
        <f t="shared" si="11"/>
        <v>179952.55</v>
      </c>
      <c r="E118" s="1">
        <f t="shared" si="11"/>
        <v>0</v>
      </c>
      <c r="F118" s="1">
        <f t="shared" si="11"/>
        <v>179952.55</v>
      </c>
      <c r="G118" s="1">
        <f>G119+G120+G121</f>
        <v>179952.55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179952.55</v>
      </c>
      <c r="D119" s="1">
        <v>179952.55</v>
      </c>
      <c r="E119" s="1"/>
      <c r="F119" s="1">
        <f>G119+H119</f>
        <v>179952.55</v>
      </c>
      <c r="G119" s="1">
        <v>179952.55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13233.73</v>
      </c>
      <c r="D126" s="1">
        <f t="shared" si="13"/>
        <v>13233.73</v>
      </c>
      <c r="E126" s="1">
        <f t="shared" si="13"/>
        <v>0</v>
      </c>
      <c r="F126" s="1">
        <f t="shared" si="13"/>
        <v>13233.73</v>
      </c>
      <c r="G126" s="1">
        <f>G127+G129+G131</f>
        <v>13233.73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13233.73</v>
      </c>
      <c r="D127" s="1">
        <v>13233.73</v>
      </c>
      <c r="E127" s="1"/>
      <c r="F127" s="1">
        <f t="shared" ref="F127:F132" si="15">G127+H127</f>
        <v>13233.73</v>
      </c>
      <c r="G127" s="1">
        <v>13233.73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30980.15</v>
      </c>
      <c r="D133" s="1">
        <f t="shared" si="16"/>
        <v>30980.15</v>
      </c>
      <c r="E133" s="1">
        <f t="shared" si="16"/>
        <v>0</v>
      </c>
      <c r="F133" s="1">
        <f t="shared" si="16"/>
        <v>30980.15</v>
      </c>
      <c r="G133" s="1">
        <f>G134+G136+G138</f>
        <v>30980.15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30980.15</v>
      </c>
      <c r="D134" s="1">
        <v>30980.15</v>
      </c>
      <c r="E134" s="1"/>
      <c r="F134" s="1">
        <f t="shared" ref="F134:F139" si="18">G134+H134</f>
        <v>30980.15</v>
      </c>
      <c r="G134" s="1">
        <v>30980.15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33139.589999999997</v>
      </c>
      <c r="D155" s="1">
        <f t="shared" si="21"/>
        <v>33139.589999999997</v>
      </c>
      <c r="E155" s="1">
        <f t="shared" si="21"/>
        <v>0</v>
      </c>
      <c r="F155" s="1">
        <f t="shared" si="21"/>
        <v>33139.589999999997</v>
      </c>
      <c r="G155" s="1">
        <f>G156+G158+G160</f>
        <v>33139.589999999997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33139.589999999997</v>
      </c>
      <c r="D156" s="1">
        <v>33139.589999999997</v>
      </c>
      <c r="E156" s="1"/>
      <c r="F156" s="1">
        <f>G156+H156</f>
        <v>33139.589999999997</v>
      </c>
      <c r="G156" s="1">
        <v>33139.589999999997</v>
      </c>
      <c r="H156" s="1"/>
    </row>
    <row r="157" spans="1:8" ht="38.25">
      <c r="A157" s="1" t="s">
        <v>33</v>
      </c>
      <c r="B157" s="3"/>
      <c r="C157" s="1">
        <f t="shared" si="22"/>
        <v>0</v>
      </c>
      <c r="D157" s="1"/>
      <c r="E157" s="1"/>
      <c r="F157" s="1">
        <f>G157+H157</f>
        <v>0</v>
      </c>
      <c r="G157" s="1"/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142501.74999999997</v>
      </c>
      <c r="D161" s="1">
        <f>D167+D171+D175+D179</f>
        <v>142501.74999999997</v>
      </c>
      <c r="E161" s="1">
        <f>E167+E171+E175+E179</f>
        <v>0</v>
      </c>
      <c r="F161" s="1">
        <f>F167+F171+F175+F179</f>
        <v>142501.74999999997</v>
      </c>
      <c r="G161" s="1">
        <f>G167+G171+G175+G179</f>
        <v>142501.74999999997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43771.75</v>
      </c>
      <c r="D162" s="1">
        <f>D168+D180</f>
        <v>43771.75</v>
      </c>
      <c r="E162" s="1"/>
      <c r="F162" s="1">
        <f>G162+H162</f>
        <v>43771.75</v>
      </c>
      <c r="G162" s="1">
        <f>G168+G180</f>
        <v>43771.75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8960.83</v>
      </c>
      <c r="D167" s="1">
        <f t="shared" si="23"/>
        <v>8960.83</v>
      </c>
      <c r="E167" s="1">
        <f t="shared" si="23"/>
        <v>0</v>
      </c>
      <c r="F167" s="1">
        <f t="shared" si="23"/>
        <v>8960.83</v>
      </c>
      <c r="G167" s="1">
        <f>G168+G169+G170</f>
        <v>8960.83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8960.83</v>
      </c>
      <c r="D168" s="1">
        <v>8960.83</v>
      </c>
      <c r="E168" s="1"/>
      <c r="F168" s="1">
        <f>G168+H168</f>
        <v>8960.83</v>
      </c>
      <c r="G168" s="1">
        <v>8960.83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133540.91999999998</v>
      </c>
      <c r="D179" s="1">
        <f t="shared" si="26"/>
        <v>133540.91999999998</v>
      </c>
      <c r="E179" s="1">
        <f t="shared" si="26"/>
        <v>0</v>
      </c>
      <c r="F179" s="1">
        <f t="shared" si="26"/>
        <v>133540.91999999998</v>
      </c>
      <c r="G179" s="1">
        <f>G180+G182</f>
        <v>133540.91999999998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34810.92</v>
      </c>
      <c r="D180" s="1">
        <v>34810.92</v>
      </c>
      <c r="E180" s="1"/>
      <c r="F180" s="1">
        <f>G180+H180</f>
        <v>34810.92</v>
      </c>
      <c r="G180" s="1">
        <v>34810.92</v>
      </c>
      <c r="H180" s="1"/>
    </row>
    <row r="181" spans="1:8">
      <c r="A181" s="1" t="s">
        <v>29</v>
      </c>
      <c r="B181" s="3"/>
      <c r="C181" s="1">
        <f>D181+E181</f>
        <v>21412.01</v>
      </c>
      <c r="D181" s="1">
        <v>21412.01</v>
      </c>
      <c r="E181" s="1"/>
      <c r="F181" s="1">
        <f>G181+H181</f>
        <v>21412.01</v>
      </c>
      <c r="G181" s="1">
        <v>21412.01</v>
      </c>
      <c r="H181" s="1"/>
    </row>
    <row r="182" spans="1:8">
      <c r="A182" s="1" t="s">
        <v>16</v>
      </c>
      <c r="B182" s="3"/>
      <c r="C182" s="1">
        <f>D182+E182</f>
        <v>98730</v>
      </c>
      <c r="D182" s="1">
        <v>98730</v>
      </c>
      <c r="E182" s="1"/>
      <c r="F182" s="1">
        <f>G182+H182</f>
        <v>98730</v>
      </c>
      <c r="G182" s="1">
        <v>98730</v>
      </c>
      <c r="H182" s="1"/>
    </row>
    <row r="183" spans="1:8">
      <c r="A183" s="1" t="s">
        <v>40</v>
      </c>
      <c r="B183" s="3"/>
      <c r="C183" s="1">
        <f>D183+E183</f>
        <v>98730</v>
      </c>
      <c r="D183" s="1">
        <v>98730</v>
      </c>
      <c r="E183" s="1"/>
      <c r="F183" s="1">
        <f>G183+H183</f>
        <v>98730</v>
      </c>
      <c r="G183" s="1">
        <v>98730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179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topLeftCell="A105" workbookViewId="0">
      <selection activeCell="G120" sqref="G120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182</v>
      </c>
      <c r="E11" s="34"/>
      <c r="F11" s="8"/>
      <c r="G11" s="11" t="s">
        <v>68</v>
      </c>
      <c r="H11" s="30" t="s">
        <v>183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121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122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123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2739206.75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2739206.75</v>
      </c>
      <c r="E50" s="13"/>
      <c r="G50" s="11"/>
    </row>
    <row r="51" spans="1:7">
      <c r="A51" s="43" t="s">
        <v>96</v>
      </c>
      <c r="B51" s="43"/>
      <c r="C51" s="43"/>
      <c r="D51" s="16">
        <v>367632.2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69497.86</v>
      </c>
      <c r="E53" s="13"/>
      <c r="G53" s="11"/>
    </row>
    <row r="54" spans="1:7">
      <c r="A54" s="43" t="s">
        <v>99</v>
      </c>
      <c r="B54" s="43"/>
      <c r="C54" s="43"/>
      <c r="D54" s="16">
        <v>437133.06</v>
      </c>
      <c r="E54" s="13"/>
      <c r="G54" s="11"/>
    </row>
    <row r="55" spans="1:7">
      <c r="A55" s="32" t="s">
        <v>175</v>
      </c>
      <c r="B55" s="32"/>
      <c r="C55" s="32"/>
      <c r="D55" s="15">
        <v>3176339.81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3176339.81</v>
      </c>
      <c r="D62" s="15">
        <v>3176339.81</v>
      </c>
      <c r="E62" s="15">
        <v>3176339.81</v>
      </c>
      <c r="F62" s="15">
        <v>3176339.81</v>
      </c>
      <c r="G62" s="11"/>
    </row>
    <row r="63" spans="1:7" ht="12.75" customHeight="1">
      <c r="A63" s="45" t="s">
        <v>109</v>
      </c>
      <c r="B63" s="46"/>
      <c r="C63" s="16">
        <v>2739206.75</v>
      </c>
      <c r="D63" s="16">
        <v>2739206.75</v>
      </c>
      <c r="E63" s="16">
        <v>2739206.75</v>
      </c>
      <c r="F63" s="16">
        <v>2739206.75</v>
      </c>
      <c r="G63" s="11"/>
    </row>
    <row r="64" spans="1:7" ht="12.75" customHeight="1">
      <c r="A64" s="45" t="s">
        <v>110</v>
      </c>
      <c r="B64" s="46"/>
      <c r="C64" s="16">
        <v>729768.27</v>
      </c>
      <c r="D64" s="16">
        <v>729768.27</v>
      </c>
      <c r="E64" s="16">
        <v>729768.27</v>
      </c>
      <c r="F64" s="16">
        <v>729768.27</v>
      </c>
      <c r="G64" s="11"/>
    </row>
    <row r="65" spans="1:8" ht="12.75" customHeight="1">
      <c r="A65" s="45" t="s">
        <v>111</v>
      </c>
      <c r="B65" s="46"/>
      <c r="C65" s="16">
        <v>69497.86</v>
      </c>
      <c r="D65" s="16">
        <v>69497.86</v>
      </c>
      <c r="E65" s="16">
        <v>69497.86</v>
      </c>
      <c r="F65" s="16">
        <v>69497.86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3374224.6</v>
      </c>
      <c r="D82" s="21">
        <f t="shared" si="0"/>
        <v>3374224.6</v>
      </c>
      <c r="E82" s="21">
        <f t="shared" si="0"/>
        <v>0</v>
      </c>
      <c r="F82" s="21">
        <f t="shared" si="0"/>
        <v>3374224.6</v>
      </c>
      <c r="G82" s="21">
        <f t="shared" si="0"/>
        <v>3374224.6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39670</v>
      </c>
      <c r="D83" s="1">
        <f>37670+2000</f>
        <v>39670</v>
      </c>
      <c r="E83" s="1"/>
      <c r="F83" s="1">
        <f>G83</f>
        <v>39670</v>
      </c>
      <c r="G83" s="1">
        <f>37670+2000</f>
        <v>39670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3334554.6</v>
      </c>
      <c r="D84" s="1">
        <f t="shared" si="1"/>
        <v>3334554.6</v>
      </c>
      <c r="E84" s="1">
        <f t="shared" si="1"/>
        <v>0</v>
      </c>
      <c r="F84" s="1">
        <f t="shared" si="1"/>
        <v>3334554.6</v>
      </c>
      <c r="G84" s="1">
        <f>G85+G86+G87</f>
        <v>3334554.6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3334554.6</v>
      </c>
      <c r="D85" s="1">
        <f>D88-D83</f>
        <v>3334554.6</v>
      </c>
      <c r="E85" s="1"/>
      <c r="F85" s="1">
        <f>G85+H85</f>
        <v>3334554.6</v>
      </c>
      <c r="G85" s="1">
        <f>G88-G83</f>
        <v>3334554.6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3374224.6</v>
      </c>
      <c r="D88" s="25">
        <f>D89+D105+D140+D142+D155+D161</f>
        <v>3374224.6</v>
      </c>
      <c r="E88" s="25">
        <f t="shared" si="2"/>
        <v>0</v>
      </c>
      <c r="F88" s="25">
        <f t="shared" si="2"/>
        <v>3374224.6</v>
      </c>
      <c r="G88" s="25">
        <f t="shared" si="2"/>
        <v>3374224.6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3175547.67</v>
      </c>
      <c r="D89" s="1">
        <f t="shared" si="3"/>
        <v>3175547.67</v>
      </c>
      <c r="E89" s="1">
        <f t="shared" si="3"/>
        <v>0</v>
      </c>
      <c r="F89" s="1">
        <f t="shared" si="3"/>
        <v>3175547.67</v>
      </c>
      <c r="G89" s="1">
        <f t="shared" si="3"/>
        <v>3175547.67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3175547.67</v>
      </c>
      <c r="D90" s="1">
        <f>D95+D99+D102</f>
        <v>3175547.67</v>
      </c>
      <c r="E90" s="1"/>
      <c r="F90" s="1">
        <f>G90+H90</f>
        <v>3175547.67</v>
      </c>
      <c r="G90" s="1">
        <f>G95+G99+G102</f>
        <v>3175547.67</v>
      </c>
      <c r="H90" s="1"/>
    </row>
    <row r="91" spans="1:8">
      <c r="A91" s="1" t="s">
        <v>15</v>
      </c>
      <c r="B91" s="3"/>
      <c r="C91" s="1">
        <f t="shared" ref="C91:C154" si="4"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 t="shared" si="4"/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 t="shared" si="4"/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5">C95+C96+C97</f>
        <v>2387140.15</v>
      </c>
      <c r="D94" s="1">
        <f t="shared" si="5"/>
        <v>2387140.15</v>
      </c>
      <c r="E94" s="1">
        <f t="shared" si="5"/>
        <v>0</v>
      </c>
      <c r="F94" s="1">
        <f t="shared" si="5"/>
        <v>2387140.15</v>
      </c>
      <c r="G94" s="1">
        <f>G95+G96+G97</f>
        <v>2387140.15</v>
      </c>
      <c r="H94" s="1">
        <f t="shared" si="5"/>
        <v>0</v>
      </c>
    </row>
    <row r="95" spans="1:8" ht="38.25">
      <c r="A95" s="1" t="s">
        <v>14</v>
      </c>
      <c r="B95" s="3"/>
      <c r="C95" s="1">
        <f t="shared" si="4"/>
        <v>2387140.15</v>
      </c>
      <c r="D95" s="1">
        <v>2387140.15</v>
      </c>
      <c r="E95" s="1"/>
      <c r="F95" s="1">
        <f t="shared" ref="F95:F100" si="6">G95+H95</f>
        <v>2387140.15</v>
      </c>
      <c r="G95" s="1">
        <v>2387140.15</v>
      </c>
      <c r="H95" s="1"/>
    </row>
    <row r="96" spans="1:8">
      <c r="A96" s="1" t="s">
        <v>15</v>
      </c>
      <c r="B96" s="3"/>
      <c r="C96" s="1">
        <f t="shared" si="4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4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>D98+E98</f>
        <v>83638.539999999994</v>
      </c>
      <c r="D98" s="1">
        <f>D99</f>
        <v>83638.539999999994</v>
      </c>
      <c r="E98" s="1">
        <f>E99+E100</f>
        <v>0</v>
      </c>
      <c r="F98" s="1">
        <f t="shared" si="6"/>
        <v>83638.539999999994</v>
      </c>
      <c r="G98" s="1">
        <f>G99</f>
        <v>83638.539999999994</v>
      </c>
      <c r="H98" s="1">
        <f>H99+H100</f>
        <v>0</v>
      </c>
    </row>
    <row r="99" spans="1:8" ht="38.25">
      <c r="A99" s="1" t="s">
        <v>14</v>
      </c>
      <c r="B99" s="3"/>
      <c r="C99" s="1">
        <f t="shared" si="4"/>
        <v>83638.539999999994</v>
      </c>
      <c r="D99" s="1">
        <v>83638.539999999994</v>
      </c>
      <c r="E99" s="1"/>
      <c r="F99" s="1">
        <f t="shared" si="6"/>
        <v>83638.539999999994</v>
      </c>
      <c r="G99" s="1">
        <v>83638.539999999994</v>
      </c>
      <c r="H99" s="1"/>
    </row>
    <row r="100" spans="1:8" ht="64.5" customHeight="1">
      <c r="A100" s="1" t="s">
        <v>52</v>
      </c>
      <c r="B100" s="3"/>
      <c r="C100" s="1">
        <f t="shared" si="4"/>
        <v>83638.539999999994</v>
      </c>
      <c r="D100" s="1">
        <v>83638.539999999994</v>
      </c>
      <c r="E100" s="1"/>
      <c r="F100" s="1">
        <f t="shared" si="6"/>
        <v>83638.539999999994</v>
      </c>
      <c r="G100" s="1">
        <v>83638.539999999994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704768.98</v>
      </c>
      <c r="D101" s="1">
        <f t="shared" si="7"/>
        <v>704768.98</v>
      </c>
      <c r="E101" s="1">
        <f t="shared" si="7"/>
        <v>0</v>
      </c>
      <c r="F101" s="1">
        <f t="shared" si="7"/>
        <v>704768.98</v>
      </c>
      <c r="G101" s="1">
        <f>G102+G103+G104</f>
        <v>704768.98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si="4"/>
        <v>704768.98</v>
      </c>
      <c r="D102" s="1">
        <v>704768.98</v>
      </c>
      <c r="E102" s="1"/>
      <c r="F102" s="1">
        <f>G102+H102</f>
        <v>704768.98</v>
      </c>
      <c r="G102" s="1">
        <v>704768.98</v>
      </c>
      <c r="H102" s="1"/>
    </row>
    <row r="103" spans="1:8">
      <c r="A103" s="1" t="s">
        <v>15</v>
      </c>
      <c r="B103" s="3"/>
      <c r="C103" s="1">
        <f t="shared" si="4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4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4"/>
        <v>110292.43</v>
      </c>
      <c r="D105" s="1">
        <f>D110+D114+D118+D122+D126+D133</f>
        <v>110292.43</v>
      </c>
      <c r="E105" s="1">
        <f>E110+E114+E118+E122+E126+E133</f>
        <v>0</v>
      </c>
      <c r="F105" s="1">
        <f>F110+F114+F118+F122+F126+F133</f>
        <v>110292.43</v>
      </c>
      <c r="G105" s="1">
        <f>G110+G114+G118+G122+G126+G133</f>
        <v>110292.43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4"/>
        <v>108292.43</v>
      </c>
      <c r="D106" s="1">
        <f>D111+D115+D119+D123+D127+D134</f>
        <v>108292.43</v>
      </c>
      <c r="E106" s="1"/>
      <c r="F106" s="1">
        <f>G106+H106</f>
        <v>108292.43</v>
      </c>
      <c r="G106" s="1">
        <f>G111+G115+G119+G123+G127+G134</f>
        <v>108292.43</v>
      </c>
      <c r="H106" s="1"/>
    </row>
    <row r="107" spans="1:8">
      <c r="A107" s="1" t="s">
        <v>15</v>
      </c>
      <c r="B107" s="3"/>
      <c r="C107" s="1">
        <f t="shared" si="4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4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4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8">C111+C112+C113</f>
        <v>3827.2</v>
      </c>
      <c r="D110" s="1">
        <f t="shared" si="8"/>
        <v>3827.2</v>
      </c>
      <c r="E110" s="1">
        <f t="shared" si="8"/>
        <v>0</v>
      </c>
      <c r="F110" s="1">
        <f t="shared" si="8"/>
        <v>3827.2</v>
      </c>
      <c r="G110" s="1">
        <f>G111+G112+G113</f>
        <v>3827.2</v>
      </c>
      <c r="H110" s="1">
        <f t="shared" si="8"/>
        <v>0</v>
      </c>
    </row>
    <row r="111" spans="1:8" ht="38.25">
      <c r="A111" s="1" t="s">
        <v>14</v>
      </c>
      <c r="B111" s="3"/>
      <c r="C111" s="1">
        <f t="shared" si="4"/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 t="shared" si="4"/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 t="shared" si="4"/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9">C115+C116+C117</f>
        <v>0</v>
      </c>
      <c r="D114" s="1">
        <f t="shared" si="9"/>
        <v>0</v>
      </c>
      <c r="E114" s="1">
        <f t="shared" si="9"/>
        <v>0</v>
      </c>
      <c r="F114" s="1">
        <f t="shared" si="9"/>
        <v>0</v>
      </c>
      <c r="G114" s="1">
        <f>G115+G116+G117</f>
        <v>0</v>
      </c>
      <c r="H114" s="1">
        <f t="shared" si="9"/>
        <v>0</v>
      </c>
    </row>
    <row r="115" spans="1:8" ht="38.25">
      <c r="A115" s="1" t="s">
        <v>14</v>
      </c>
      <c r="B115" s="3"/>
      <c r="C115" s="1">
        <f t="shared" si="4"/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 t="shared" si="4"/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 t="shared" si="4"/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0">C119+C120+C121</f>
        <v>51923.89</v>
      </c>
      <c r="D118" s="1">
        <f t="shared" si="10"/>
        <v>51923.89</v>
      </c>
      <c r="E118" s="1">
        <f t="shared" si="10"/>
        <v>0</v>
      </c>
      <c r="F118" s="1">
        <f t="shared" si="10"/>
        <v>51923.89</v>
      </c>
      <c r="G118" s="1">
        <f>G119+G120+G121</f>
        <v>51923.89</v>
      </c>
      <c r="H118" s="1">
        <f t="shared" si="10"/>
        <v>0</v>
      </c>
    </row>
    <row r="119" spans="1:8" ht="38.25">
      <c r="A119" s="1" t="s">
        <v>14</v>
      </c>
      <c r="B119" s="3"/>
      <c r="C119" s="1">
        <f t="shared" si="4"/>
        <v>51923.89</v>
      </c>
      <c r="D119" s="1">
        <v>51923.89</v>
      </c>
      <c r="E119" s="1"/>
      <c r="F119" s="1">
        <f>G119+H119</f>
        <v>51923.89</v>
      </c>
      <c r="G119" s="1">
        <v>51923.89</v>
      </c>
      <c r="H119" s="1"/>
    </row>
    <row r="120" spans="1:8">
      <c r="A120" s="1" t="s">
        <v>15</v>
      </c>
      <c r="B120" s="3"/>
      <c r="C120" s="1">
        <f t="shared" si="4"/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 t="shared" si="4"/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1">C123+C124+C125</f>
        <v>0</v>
      </c>
      <c r="D122" s="1">
        <f t="shared" si="11"/>
        <v>0</v>
      </c>
      <c r="E122" s="1">
        <f t="shared" si="11"/>
        <v>0</v>
      </c>
      <c r="F122" s="1">
        <f t="shared" si="11"/>
        <v>0</v>
      </c>
      <c r="G122" s="1">
        <f>G123+G124+G125</f>
        <v>0</v>
      </c>
      <c r="H122" s="1">
        <f t="shared" si="11"/>
        <v>0</v>
      </c>
    </row>
    <row r="123" spans="1:8" ht="38.25">
      <c r="A123" s="1" t="s">
        <v>14</v>
      </c>
      <c r="B123" s="3"/>
      <c r="C123" s="1">
        <f t="shared" si="4"/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 t="shared" si="4"/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 t="shared" si="4"/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2">C127+C129+C131</f>
        <v>28094.87</v>
      </c>
      <c r="D126" s="1">
        <f t="shared" si="12"/>
        <v>28094.87</v>
      </c>
      <c r="E126" s="1">
        <f t="shared" si="12"/>
        <v>0</v>
      </c>
      <c r="F126" s="1">
        <f t="shared" si="12"/>
        <v>28094.87</v>
      </c>
      <c r="G126" s="1">
        <f>G127+G129+G131</f>
        <v>28094.87</v>
      </c>
      <c r="H126" s="1">
        <f t="shared" si="12"/>
        <v>0</v>
      </c>
    </row>
    <row r="127" spans="1:8" ht="38.25">
      <c r="A127" s="1" t="s">
        <v>14</v>
      </c>
      <c r="B127" s="3"/>
      <c r="C127" s="1">
        <f t="shared" si="4"/>
        <v>26094.87</v>
      </c>
      <c r="D127" s="1">
        <v>26094.87</v>
      </c>
      <c r="E127" s="1"/>
      <c r="F127" s="1">
        <f t="shared" ref="F127:F132" si="13">G127+H127</f>
        <v>26094.87</v>
      </c>
      <c r="G127" s="1">
        <v>26094.87</v>
      </c>
      <c r="H127" s="1"/>
    </row>
    <row r="128" spans="1:8" ht="25.5">
      <c r="A128" s="1" t="s">
        <v>27</v>
      </c>
      <c r="B128" s="3"/>
      <c r="C128" s="1">
        <f t="shared" si="4"/>
        <v>0</v>
      </c>
      <c r="D128" s="1"/>
      <c r="E128" s="1"/>
      <c r="F128" s="1">
        <f t="shared" si="13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4"/>
        <v>0</v>
      </c>
      <c r="D129" s="1"/>
      <c r="E129" s="1"/>
      <c r="F129" s="1">
        <f t="shared" si="13"/>
        <v>0</v>
      </c>
      <c r="G129" s="1"/>
      <c r="H129" s="1"/>
    </row>
    <row r="130" spans="1:8" ht="25.5">
      <c r="A130" s="1" t="s">
        <v>27</v>
      </c>
      <c r="B130" s="3"/>
      <c r="C130" s="1">
        <f t="shared" si="4"/>
        <v>0</v>
      </c>
      <c r="D130" s="1"/>
      <c r="E130" s="1"/>
      <c r="F130" s="1">
        <f t="shared" si="13"/>
        <v>0</v>
      </c>
      <c r="G130" s="1"/>
      <c r="H130" s="1"/>
    </row>
    <row r="131" spans="1:8">
      <c r="A131" s="1" t="s">
        <v>16</v>
      </c>
      <c r="B131" s="3"/>
      <c r="C131" s="1">
        <f t="shared" si="4"/>
        <v>2000</v>
      </c>
      <c r="D131" s="1">
        <v>2000</v>
      </c>
      <c r="E131" s="1"/>
      <c r="F131" s="1">
        <f t="shared" si="13"/>
        <v>2000</v>
      </c>
      <c r="G131" s="1">
        <v>2000</v>
      </c>
      <c r="H131" s="1"/>
    </row>
    <row r="132" spans="1:8" ht="25.5">
      <c r="A132" s="1" t="s">
        <v>27</v>
      </c>
      <c r="B132" s="3"/>
      <c r="C132" s="1">
        <f t="shared" si="4"/>
        <v>0</v>
      </c>
      <c r="D132" s="1"/>
      <c r="E132" s="1"/>
      <c r="F132" s="1">
        <f t="shared" si="13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4">C134+C136+C138</f>
        <v>26446.47</v>
      </c>
      <c r="D133" s="1">
        <f t="shared" si="14"/>
        <v>26446.47</v>
      </c>
      <c r="E133" s="1">
        <f t="shared" si="14"/>
        <v>0</v>
      </c>
      <c r="F133" s="1">
        <f t="shared" si="14"/>
        <v>26446.47</v>
      </c>
      <c r="G133" s="1">
        <f>G134+G136+G138</f>
        <v>26446.47</v>
      </c>
      <c r="H133" s="1">
        <f t="shared" si="14"/>
        <v>0</v>
      </c>
    </row>
    <row r="134" spans="1:8" ht="38.25">
      <c r="A134" s="1" t="s">
        <v>14</v>
      </c>
      <c r="B134" s="3"/>
      <c r="C134" s="1">
        <f t="shared" si="4"/>
        <v>26446.47</v>
      </c>
      <c r="D134" s="1">
        <v>26446.47</v>
      </c>
      <c r="E134" s="1"/>
      <c r="F134" s="1">
        <f t="shared" ref="F134:F139" si="15">G134+H134</f>
        <v>26446.47</v>
      </c>
      <c r="G134" s="1">
        <v>26446.47</v>
      </c>
      <c r="H134" s="1"/>
    </row>
    <row r="135" spans="1:8">
      <c r="A135" s="1" t="s">
        <v>29</v>
      </c>
      <c r="B135" s="3"/>
      <c r="C135" s="1">
        <f t="shared" si="4"/>
        <v>0</v>
      </c>
      <c r="D135" s="1"/>
      <c r="E135" s="1"/>
      <c r="F135" s="1">
        <f t="shared" si="15"/>
        <v>0</v>
      </c>
      <c r="G135" s="1"/>
      <c r="H135" s="1"/>
    </row>
    <row r="136" spans="1:8">
      <c r="A136" s="1" t="s">
        <v>15</v>
      </c>
      <c r="B136" s="3"/>
      <c r="C136" s="1">
        <f t="shared" si="4"/>
        <v>0</v>
      </c>
      <c r="D136" s="1"/>
      <c r="E136" s="1"/>
      <c r="F136" s="1">
        <f t="shared" si="15"/>
        <v>0</v>
      </c>
      <c r="G136" s="1"/>
      <c r="H136" s="1"/>
    </row>
    <row r="137" spans="1:8">
      <c r="A137" s="1" t="s">
        <v>29</v>
      </c>
      <c r="B137" s="3"/>
      <c r="C137" s="1">
        <f t="shared" si="4"/>
        <v>0</v>
      </c>
      <c r="D137" s="1"/>
      <c r="E137" s="1"/>
      <c r="F137" s="1">
        <f t="shared" si="15"/>
        <v>0</v>
      </c>
      <c r="G137" s="1"/>
      <c r="H137" s="1"/>
    </row>
    <row r="138" spans="1:8">
      <c r="A138" s="1" t="s">
        <v>16</v>
      </c>
      <c r="B138" s="3"/>
      <c r="C138" s="1">
        <f t="shared" si="4"/>
        <v>0</v>
      </c>
      <c r="D138" s="1"/>
      <c r="E138" s="1"/>
      <c r="F138" s="1">
        <f t="shared" si="15"/>
        <v>0</v>
      </c>
      <c r="G138" s="1"/>
      <c r="H138" s="1"/>
    </row>
    <row r="139" spans="1:8">
      <c r="A139" s="1" t="s">
        <v>29</v>
      </c>
      <c r="B139" s="3"/>
      <c r="C139" s="1">
        <f t="shared" si="4"/>
        <v>0</v>
      </c>
      <c r="D139" s="1"/>
      <c r="E139" s="1"/>
      <c r="F139" s="1">
        <f t="shared" si="15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4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4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4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4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4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6">C146+C148+C150</f>
        <v>0</v>
      </c>
      <c r="D145" s="1">
        <f t="shared" si="16"/>
        <v>0</v>
      </c>
      <c r="E145" s="1">
        <f t="shared" si="16"/>
        <v>0</v>
      </c>
      <c r="F145" s="1">
        <f t="shared" si="16"/>
        <v>0</v>
      </c>
      <c r="G145" s="1">
        <f>G146+G148+G150</f>
        <v>0</v>
      </c>
      <c r="H145" s="1">
        <f t="shared" si="16"/>
        <v>0</v>
      </c>
    </row>
    <row r="146" spans="1:8" ht="38.25">
      <c r="A146" s="1" t="s">
        <v>14</v>
      </c>
      <c r="B146" s="3"/>
      <c r="C146" s="1">
        <f t="shared" si="4"/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 t="shared" si="4"/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 t="shared" si="4"/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 t="shared" si="4"/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 t="shared" si="4"/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17">C152+C153+C154</f>
        <v>0</v>
      </c>
      <c r="D151" s="1">
        <f t="shared" si="17"/>
        <v>0</v>
      </c>
      <c r="E151" s="1">
        <f t="shared" si="17"/>
        <v>0</v>
      </c>
      <c r="F151" s="1">
        <f t="shared" si="17"/>
        <v>0</v>
      </c>
      <c r="G151" s="1">
        <f>G152+G153+G154</f>
        <v>0</v>
      </c>
      <c r="H151" s="1">
        <f t="shared" si="17"/>
        <v>0</v>
      </c>
    </row>
    <row r="152" spans="1:8" ht="38.25">
      <c r="A152" s="1" t="s">
        <v>14</v>
      </c>
      <c r="B152" s="3"/>
      <c r="C152" s="1">
        <f t="shared" si="4"/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 t="shared" si="4"/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 t="shared" si="4"/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18">C156+C158+C160</f>
        <v>15735.35</v>
      </c>
      <c r="D155" s="1">
        <f t="shared" si="18"/>
        <v>15735.35</v>
      </c>
      <c r="E155" s="1">
        <f t="shared" si="18"/>
        <v>0</v>
      </c>
      <c r="F155" s="1">
        <f t="shared" si="18"/>
        <v>15735.35</v>
      </c>
      <c r="G155" s="1">
        <f>G156+G158+G160</f>
        <v>15735.35</v>
      </c>
      <c r="H155" s="1">
        <f t="shared" si="18"/>
        <v>0</v>
      </c>
    </row>
    <row r="156" spans="1:8" ht="38.25">
      <c r="A156" s="1" t="s">
        <v>14</v>
      </c>
      <c r="B156" s="3"/>
      <c r="C156" s="1">
        <f t="shared" ref="C156:C198" si="19">D156+E156</f>
        <v>15735.35</v>
      </c>
      <c r="D156" s="1">
        <v>15735.35</v>
      </c>
      <c r="E156" s="1"/>
      <c r="F156" s="1">
        <f>G156+H156</f>
        <v>15735.35</v>
      </c>
      <c r="G156" s="1">
        <v>15735.35</v>
      </c>
      <c r="H156" s="1"/>
    </row>
    <row r="157" spans="1:8" ht="38.25">
      <c r="A157" s="1" t="s">
        <v>33</v>
      </c>
      <c r="B157" s="3"/>
      <c r="C157" s="1">
        <f t="shared" si="19"/>
        <v>15735.35</v>
      </c>
      <c r="D157" s="1">
        <v>15735.35</v>
      </c>
      <c r="E157" s="1"/>
      <c r="F157" s="1">
        <f>G157+H157</f>
        <v>15735.35</v>
      </c>
      <c r="G157" s="1">
        <v>15735.35</v>
      </c>
      <c r="H157" s="1"/>
    </row>
    <row r="158" spans="1:8">
      <c r="A158" s="1" t="s">
        <v>15</v>
      </c>
      <c r="B158" s="3"/>
      <c r="C158" s="1">
        <f t="shared" si="19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19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19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19"/>
        <v>72649.149999999994</v>
      </c>
      <c r="D161" s="1">
        <f>D167+D171+D175+D179</f>
        <v>72649.149999999994</v>
      </c>
      <c r="E161" s="1">
        <f>E167+E171+E175+E179</f>
        <v>0</v>
      </c>
      <c r="F161" s="1">
        <f>F167+F171+F175+F179</f>
        <v>72649.149999999994</v>
      </c>
      <c r="G161" s="1">
        <f>G167+G171+G175+G179</f>
        <v>72649.149999999994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19"/>
        <v>34979.15</v>
      </c>
      <c r="D162" s="1">
        <f>D168+D180</f>
        <v>34979.15</v>
      </c>
      <c r="E162" s="1"/>
      <c r="F162" s="1">
        <f>G162+H162</f>
        <v>34979.15</v>
      </c>
      <c r="G162" s="1">
        <f>G168+G180</f>
        <v>34979.15</v>
      </c>
      <c r="H162" s="1"/>
    </row>
    <row r="163" spans="1:8">
      <c r="A163" s="1" t="s">
        <v>15</v>
      </c>
      <c r="B163" s="3"/>
      <c r="C163" s="1">
        <f t="shared" si="19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19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19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19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0">C168+C169+C170</f>
        <v>6588.84</v>
      </c>
      <c r="D167" s="1">
        <f t="shared" si="20"/>
        <v>6588.84</v>
      </c>
      <c r="E167" s="1">
        <f t="shared" si="20"/>
        <v>0</v>
      </c>
      <c r="F167" s="1">
        <f t="shared" si="20"/>
        <v>6588.84</v>
      </c>
      <c r="G167" s="1">
        <f>G168+G169+G170</f>
        <v>6588.84</v>
      </c>
      <c r="H167" s="1">
        <f t="shared" si="20"/>
        <v>0</v>
      </c>
    </row>
    <row r="168" spans="1:8" ht="38.25">
      <c r="A168" s="1" t="s">
        <v>14</v>
      </c>
      <c r="B168" s="3"/>
      <c r="C168" s="1">
        <f t="shared" si="19"/>
        <v>6588.84</v>
      </c>
      <c r="D168" s="1">
        <v>6588.84</v>
      </c>
      <c r="E168" s="1"/>
      <c r="F168" s="1">
        <f>G168+H168</f>
        <v>6588.84</v>
      </c>
      <c r="G168" s="1">
        <v>6588.84</v>
      </c>
      <c r="H168" s="1"/>
    </row>
    <row r="169" spans="1:8">
      <c r="A169" s="1" t="s">
        <v>15</v>
      </c>
      <c r="B169" s="3"/>
      <c r="C169" s="1">
        <f t="shared" si="19"/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 t="shared" si="19"/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1">C172+C173+C174</f>
        <v>0</v>
      </c>
      <c r="D171" s="1">
        <f t="shared" si="21"/>
        <v>0</v>
      </c>
      <c r="E171" s="1">
        <f t="shared" si="21"/>
        <v>0</v>
      </c>
      <c r="F171" s="1">
        <f t="shared" si="21"/>
        <v>0</v>
      </c>
      <c r="G171" s="1">
        <f>G172+G173+G174</f>
        <v>0</v>
      </c>
      <c r="H171" s="1">
        <f t="shared" si="21"/>
        <v>0</v>
      </c>
    </row>
    <row r="172" spans="1:8" ht="38.25">
      <c r="A172" s="1" t="s">
        <v>57</v>
      </c>
      <c r="B172" s="3"/>
      <c r="C172" s="1">
        <f t="shared" si="19"/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 t="shared" si="19"/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 t="shared" si="19"/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2">C176+C177+C178</f>
        <v>0</v>
      </c>
      <c r="D175" s="1">
        <f t="shared" si="22"/>
        <v>0</v>
      </c>
      <c r="E175" s="1">
        <f t="shared" si="22"/>
        <v>0</v>
      </c>
      <c r="F175" s="1">
        <f t="shared" si="22"/>
        <v>0</v>
      </c>
      <c r="G175" s="1">
        <f>G176+G177+G178</f>
        <v>0</v>
      </c>
      <c r="H175" s="1">
        <f t="shared" si="22"/>
        <v>0</v>
      </c>
    </row>
    <row r="176" spans="1:8" ht="42" customHeight="1">
      <c r="A176" s="1" t="s">
        <v>38</v>
      </c>
      <c r="B176" s="3"/>
      <c r="C176" s="1">
        <f t="shared" si="19"/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 t="shared" si="19"/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 t="shared" si="19"/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3">C180+C182</f>
        <v>66060.31</v>
      </c>
      <c r="D179" s="1">
        <f t="shared" si="23"/>
        <v>66060.31</v>
      </c>
      <c r="E179" s="1">
        <f t="shared" si="23"/>
        <v>0</v>
      </c>
      <c r="F179" s="1">
        <f t="shared" si="23"/>
        <v>66060.31</v>
      </c>
      <c r="G179" s="1">
        <f>G180+G182</f>
        <v>66060.31</v>
      </c>
      <c r="H179" s="1">
        <f t="shared" si="23"/>
        <v>0</v>
      </c>
    </row>
    <row r="180" spans="1:8" ht="42" customHeight="1">
      <c r="A180" s="1" t="s">
        <v>14</v>
      </c>
      <c r="B180" s="3"/>
      <c r="C180" s="1">
        <f t="shared" si="19"/>
        <v>28390.31</v>
      </c>
      <c r="D180" s="1">
        <v>28390.31</v>
      </c>
      <c r="E180" s="1"/>
      <c r="F180" s="1">
        <f>G180+H180</f>
        <v>28390.31</v>
      </c>
      <c r="G180" s="1">
        <v>28390.31</v>
      </c>
      <c r="H180" s="1"/>
    </row>
    <row r="181" spans="1:8">
      <c r="A181" s="1" t="s">
        <v>29</v>
      </c>
      <c r="B181" s="3"/>
      <c r="C181" s="1">
        <f t="shared" si="19"/>
        <v>17115.400000000001</v>
      </c>
      <c r="D181" s="1">
        <v>17115.400000000001</v>
      </c>
      <c r="E181" s="1"/>
      <c r="F181" s="1">
        <f>G181+H181</f>
        <v>17115.400000000001</v>
      </c>
      <c r="G181" s="1">
        <v>17115.400000000001</v>
      </c>
      <c r="H181" s="1"/>
    </row>
    <row r="182" spans="1:8">
      <c r="A182" s="1" t="s">
        <v>16</v>
      </c>
      <c r="B182" s="3"/>
      <c r="C182" s="1">
        <f t="shared" si="19"/>
        <v>37670</v>
      </c>
      <c r="D182" s="1">
        <v>37670</v>
      </c>
      <c r="E182" s="1"/>
      <c r="F182" s="1">
        <f>G182+H182</f>
        <v>37670</v>
      </c>
      <c r="G182" s="1">
        <v>37670</v>
      </c>
      <c r="H182" s="1"/>
    </row>
    <row r="183" spans="1:8">
      <c r="A183" s="1" t="s">
        <v>40</v>
      </c>
      <c r="B183" s="3"/>
      <c r="C183" s="1">
        <f t="shared" si="19"/>
        <v>37670</v>
      </c>
      <c r="D183" s="1">
        <v>37670</v>
      </c>
      <c r="E183" s="1"/>
      <c r="F183" s="1">
        <f>G183+H183</f>
        <v>37670</v>
      </c>
      <c r="G183" s="1">
        <v>37670</v>
      </c>
      <c r="H183" s="1"/>
    </row>
    <row r="184" spans="1:8">
      <c r="A184" s="1" t="s">
        <v>59</v>
      </c>
      <c r="B184" s="3">
        <v>500</v>
      </c>
      <c r="C184" s="1">
        <f t="shared" ref="C184:H184" si="24">C188+C191</f>
        <v>0</v>
      </c>
      <c r="D184" s="1">
        <f t="shared" si="24"/>
        <v>0</v>
      </c>
      <c r="E184" s="1">
        <f t="shared" si="24"/>
        <v>0</v>
      </c>
      <c r="F184" s="1">
        <f t="shared" si="24"/>
        <v>0</v>
      </c>
      <c r="G184" s="1">
        <f>G188+G191</f>
        <v>0</v>
      </c>
      <c r="H184" s="1">
        <f t="shared" si="24"/>
        <v>0</v>
      </c>
    </row>
    <row r="185" spans="1:8">
      <c r="A185" s="1" t="s">
        <v>15</v>
      </c>
      <c r="B185" s="3"/>
      <c r="C185" s="1">
        <f t="shared" si="19"/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 t="shared" si="19"/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 t="shared" si="19"/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5">C189+C190</f>
        <v>0</v>
      </c>
      <c r="D188" s="1">
        <f t="shared" si="25"/>
        <v>0</v>
      </c>
      <c r="E188" s="1">
        <f t="shared" si="25"/>
        <v>0</v>
      </c>
      <c r="F188" s="1">
        <f t="shared" si="25"/>
        <v>0</v>
      </c>
      <c r="G188" s="1">
        <f>G189+G190</f>
        <v>0</v>
      </c>
      <c r="H188" s="1">
        <f t="shared" si="25"/>
        <v>0</v>
      </c>
    </row>
    <row r="189" spans="1:8">
      <c r="A189" s="1" t="s">
        <v>15</v>
      </c>
      <c r="B189" s="3"/>
      <c r="C189" s="1">
        <f t="shared" si="19"/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 t="shared" si="19"/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6">C192+C193+C194+C195+C196+C197+C198</f>
        <v>0</v>
      </c>
      <c r="D191" s="1">
        <f t="shared" si="26"/>
        <v>0</v>
      </c>
      <c r="E191" s="1">
        <f t="shared" si="26"/>
        <v>0</v>
      </c>
      <c r="F191" s="1">
        <f t="shared" si="26"/>
        <v>0</v>
      </c>
      <c r="G191" s="1">
        <f>G192+G193+G194+G195+G196+G197+G198</f>
        <v>0</v>
      </c>
      <c r="H191" s="1">
        <f t="shared" si="26"/>
        <v>0</v>
      </c>
    </row>
    <row r="192" spans="1:8" ht="38.25">
      <c r="A192" s="1" t="s">
        <v>14</v>
      </c>
      <c r="B192" s="3"/>
      <c r="C192" s="1">
        <f t="shared" si="19"/>
        <v>0</v>
      </c>
      <c r="D192" s="1"/>
      <c r="E192" s="1"/>
      <c r="F192" s="1">
        <f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19"/>
        <v>0</v>
      </c>
      <c r="D193" s="2"/>
      <c r="E193" s="2"/>
      <c r="F193" s="1">
        <f t="shared" ref="F193:F198" si="27">G193+H193</f>
        <v>0</v>
      </c>
      <c r="G193" s="2"/>
      <c r="H193" s="2"/>
    </row>
    <row r="194" spans="1:8">
      <c r="A194" s="1" t="s">
        <v>16</v>
      </c>
      <c r="B194" s="3"/>
      <c r="C194" s="1">
        <f t="shared" si="19"/>
        <v>0</v>
      </c>
      <c r="D194" s="1"/>
      <c r="E194" s="1"/>
      <c r="F194" s="1">
        <f t="shared" si="27"/>
        <v>0</v>
      </c>
      <c r="G194" s="1"/>
      <c r="H194" s="1"/>
    </row>
    <row r="195" spans="1:8" ht="38.25">
      <c r="A195" s="1" t="s">
        <v>42</v>
      </c>
      <c r="B195" s="3"/>
      <c r="C195" s="1">
        <f t="shared" si="19"/>
        <v>0</v>
      </c>
      <c r="D195" s="1"/>
      <c r="E195" s="1"/>
      <c r="F195" s="1">
        <f t="shared" si="27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19"/>
        <v>0</v>
      </c>
      <c r="D196" s="1"/>
      <c r="E196" s="1"/>
      <c r="F196" s="1">
        <f t="shared" si="27"/>
        <v>0</v>
      </c>
      <c r="G196" s="1"/>
      <c r="H196" s="1"/>
    </row>
    <row r="197" spans="1:8">
      <c r="A197" s="1" t="s">
        <v>39</v>
      </c>
      <c r="B197" s="3"/>
      <c r="C197" s="1">
        <f t="shared" si="19"/>
        <v>0</v>
      </c>
      <c r="D197" s="1"/>
      <c r="E197" s="1"/>
      <c r="F197" s="1">
        <f t="shared" si="27"/>
        <v>0</v>
      </c>
      <c r="G197" s="1"/>
      <c r="H197" s="1"/>
    </row>
    <row r="198" spans="1:8">
      <c r="A198" s="1" t="s">
        <v>16</v>
      </c>
      <c r="B198" s="3"/>
      <c r="C198" s="1">
        <f t="shared" si="19"/>
        <v>0</v>
      </c>
      <c r="D198" s="1"/>
      <c r="E198" s="1"/>
      <c r="F198" s="1">
        <f t="shared" si="27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125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G1:H5"/>
    <mergeCell ref="C7:F7"/>
    <mergeCell ref="B8:G8"/>
    <mergeCell ref="D11:E11"/>
    <mergeCell ref="H11:H12"/>
    <mergeCell ref="A13:B13"/>
    <mergeCell ref="H13:H16"/>
    <mergeCell ref="A14:E14"/>
    <mergeCell ref="B15:E15"/>
    <mergeCell ref="B16:D16"/>
    <mergeCell ref="B21:E21"/>
    <mergeCell ref="B24:E24"/>
    <mergeCell ref="C26:F26"/>
    <mergeCell ref="C27:F27"/>
    <mergeCell ref="A28:H28"/>
    <mergeCell ref="A29:H29"/>
    <mergeCell ref="A30:H30"/>
    <mergeCell ref="A31:H31"/>
    <mergeCell ref="A34:H34"/>
    <mergeCell ref="A35:H35"/>
    <mergeCell ref="A39:H39"/>
    <mergeCell ref="A40:B40"/>
    <mergeCell ref="A36:H36"/>
    <mergeCell ref="C43:F43"/>
    <mergeCell ref="A44:H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60:F60"/>
    <mergeCell ref="A61:B61"/>
    <mergeCell ref="A62:B62"/>
    <mergeCell ref="A63:B63"/>
    <mergeCell ref="A64:B64"/>
    <mergeCell ref="A65:B65"/>
    <mergeCell ref="A66:B66"/>
    <mergeCell ref="A67:B67"/>
    <mergeCell ref="E78:E80"/>
    <mergeCell ref="A68:B68"/>
    <mergeCell ref="A69:B69"/>
    <mergeCell ref="A70:B70"/>
    <mergeCell ref="A71:B71"/>
    <mergeCell ref="A72:B72"/>
    <mergeCell ref="B74:G74"/>
    <mergeCell ref="G78:G80"/>
    <mergeCell ref="H78:H80"/>
    <mergeCell ref="A75:A80"/>
    <mergeCell ref="B75:B80"/>
    <mergeCell ref="C75:E75"/>
    <mergeCell ref="F75:H75"/>
    <mergeCell ref="C76:C80"/>
    <mergeCell ref="D76:E77"/>
    <mergeCell ref="F76:F80"/>
    <mergeCell ref="G76:H77"/>
    <mergeCell ref="D78:D80"/>
  </mergeCells>
  <phoneticPr fontId="5" type="noConversion"/>
  <pageMargins left="0" right="0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tabSelected="1" topLeftCell="A52" workbookViewId="0">
      <selection activeCell="G120" sqref="G120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184</v>
      </c>
      <c r="E11" s="34"/>
      <c r="F11" s="8"/>
      <c r="G11" s="11" t="s">
        <v>68</v>
      </c>
      <c r="H11" s="30" t="s">
        <v>185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126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127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128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2252740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2252740</v>
      </c>
      <c r="E50" s="13"/>
      <c r="G50" s="11"/>
    </row>
    <row r="51" spans="1:7">
      <c r="A51" s="43" t="s">
        <v>96</v>
      </c>
      <c r="B51" s="43"/>
      <c r="C51" s="43"/>
      <c r="D51" s="16">
        <v>763115.71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1148123.97</v>
      </c>
      <c r="E53" s="13"/>
      <c r="G53" s="11"/>
    </row>
    <row r="54" spans="1:7">
      <c r="A54" s="43" t="s">
        <v>99</v>
      </c>
      <c r="B54" s="43"/>
      <c r="C54" s="43"/>
      <c r="D54" s="16">
        <v>1911239.6799999999</v>
      </c>
      <c r="E54" s="13"/>
      <c r="G54" s="11"/>
    </row>
    <row r="55" spans="1:7">
      <c r="A55" s="32" t="s">
        <v>175</v>
      </c>
      <c r="B55" s="32"/>
      <c r="C55" s="32"/>
      <c r="D55" s="15">
        <v>4163979.68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>
        <v>1</v>
      </c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4163979.68</v>
      </c>
      <c r="D62" s="15">
        <v>4163979.68</v>
      </c>
      <c r="E62" s="15">
        <v>4163979.68</v>
      </c>
      <c r="F62" s="15">
        <v>4163979.68</v>
      </c>
      <c r="G62" s="11"/>
    </row>
    <row r="63" spans="1:7" ht="12.75" customHeight="1">
      <c r="A63" s="45" t="s">
        <v>109</v>
      </c>
      <c r="B63" s="46"/>
      <c r="C63" s="16">
        <v>2252740</v>
      </c>
      <c r="D63" s="16">
        <v>2252740</v>
      </c>
      <c r="E63" s="16">
        <v>2252740</v>
      </c>
      <c r="F63" s="16">
        <v>2252740</v>
      </c>
      <c r="G63" s="11"/>
    </row>
    <row r="64" spans="1:7" ht="12.75" customHeight="1">
      <c r="A64" s="45" t="s">
        <v>110</v>
      </c>
      <c r="B64" s="46"/>
      <c r="C64" s="16">
        <v>10521.4</v>
      </c>
      <c r="D64" s="16">
        <v>10521.4</v>
      </c>
      <c r="E64" s="16">
        <v>10521.4</v>
      </c>
      <c r="F64" s="16">
        <v>10521.4</v>
      </c>
      <c r="G64" s="11"/>
    </row>
    <row r="65" spans="1:8" ht="12.75" customHeight="1">
      <c r="A65" s="45" t="s">
        <v>111</v>
      </c>
      <c r="B65" s="46"/>
      <c r="C65" s="16">
        <v>1148123.97</v>
      </c>
      <c r="D65" s="16">
        <v>1148123.97</v>
      </c>
      <c r="E65" s="16">
        <v>1148123.97</v>
      </c>
      <c r="F65" s="16">
        <v>1148123.97</v>
      </c>
      <c r="G65" s="11"/>
    </row>
    <row r="66" spans="1:8" ht="12.75" customHeight="1">
      <c r="A66" s="45" t="s">
        <v>110</v>
      </c>
      <c r="B66" s="46"/>
      <c r="C66" s="16">
        <v>31955.94</v>
      </c>
      <c r="D66" s="16">
        <v>31955.94</v>
      </c>
      <c r="E66" s="16">
        <v>31955.94</v>
      </c>
      <c r="F66" s="16">
        <v>31955.94</v>
      </c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3770816.9299999997</v>
      </c>
      <c r="D82" s="21">
        <f t="shared" si="0"/>
        <v>3770816.9299999997</v>
      </c>
      <c r="E82" s="21">
        <f t="shared" si="0"/>
        <v>0</v>
      </c>
      <c r="F82" s="21">
        <f t="shared" si="0"/>
        <v>3770816.9299999997</v>
      </c>
      <c r="G82" s="21">
        <f t="shared" si="0"/>
        <v>3770816.9299999997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95500</v>
      </c>
      <c r="D83" s="1">
        <v>95500</v>
      </c>
      <c r="E83" s="1"/>
      <c r="F83" s="1">
        <f>G83</f>
        <v>95500</v>
      </c>
      <c r="G83" s="1">
        <v>95500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3675316.9299999997</v>
      </c>
      <c r="D84" s="1">
        <f t="shared" si="1"/>
        <v>3675316.9299999997</v>
      </c>
      <c r="E84" s="1">
        <f t="shared" si="1"/>
        <v>0</v>
      </c>
      <c r="F84" s="1">
        <f t="shared" si="1"/>
        <v>3675316.9299999997</v>
      </c>
      <c r="G84" s="1">
        <f>G85+G86+G87</f>
        <v>3675316.9299999997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3675316.9299999997</v>
      </c>
      <c r="D85" s="1">
        <f>D88-D83</f>
        <v>3675316.9299999997</v>
      </c>
      <c r="E85" s="1"/>
      <c r="F85" s="1">
        <f>G85+H85</f>
        <v>3675316.9299999997</v>
      </c>
      <c r="G85" s="1">
        <f>G88-G83</f>
        <v>3675316.9299999997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3770816.9299999997</v>
      </c>
      <c r="D88" s="25">
        <f t="shared" si="2"/>
        <v>3770816.9299999997</v>
      </c>
      <c r="E88" s="25">
        <f t="shared" si="2"/>
        <v>0</v>
      </c>
      <c r="F88" s="25">
        <f t="shared" si="2"/>
        <v>3779995.88</v>
      </c>
      <c r="G88" s="25">
        <f t="shared" si="2"/>
        <v>3770816.9299999997</v>
      </c>
      <c r="H88" s="25">
        <f t="shared" si="2"/>
        <v>9178.9500000000007</v>
      </c>
    </row>
    <row r="89" spans="1:8" ht="25.5">
      <c r="A89" s="1" t="s">
        <v>13</v>
      </c>
      <c r="B89" s="3">
        <v>210</v>
      </c>
      <c r="C89" s="1">
        <f t="shared" ref="C89:H89" si="3">C94+C98+C101</f>
        <v>3260082.9099999997</v>
      </c>
      <c r="D89" s="1">
        <f t="shared" si="3"/>
        <v>3260082.9099999997</v>
      </c>
      <c r="E89" s="1">
        <f t="shared" si="3"/>
        <v>0</v>
      </c>
      <c r="F89" s="1">
        <f t="shared" si="3"/>
        <v>3260082.9099999997</v>
      </c>
      <c r="G89" s="1">
        <f t="shared" si="3"/>
        <v>3260082.9099999997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3260082.9099999997</v>
      </c>
      <c r="D90" s="1">
        <f>D95+D99+D102</f>
        <v>3260082.9099999997</v>
      </c>
      <c r="E90" s="1"/>
      <c r="F90" s="1">
        <f>G90+H90</f>
        <v>3260082.9099999997</v>
      </c>
      <c r="G90" s="1">
        <f>G95+G99+G102</f>
        <v>3260082.9099999997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2443229.27</v>
      </c>
      <c r="D94" s="1">
        <f t="shared" si="4"/>
        <v>2443229.27</v>
      </c>
      <c r="E94" s="1">
        <f t="shared" si="4"/>
        <v>0</v>
      </c>
      <c r="F94" s="1">
        <f t="shared" si="4"/>
        <v>2443229.27</v>
      </c>
      <c r="G94" s="1">
        <f>G95+G96+G97</f>
        <v>2443229.27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2443229.27</v>
      </c>
      <c r="D95" s="1">
        <v>2443229.27</v>
      </c>
      <c r="E95" s="1"/>
      <c r="F95" s="1">
        <f t="shared" ref="F95:F100" si="6">G95+H95</f>
        <v>2443229.27</v>
      </c>
      <c r="G95" s="1">
        <v>2443229.27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98980.800000000003</v>
      </c>
      <c r="D98" s="1">
        <f>D99</f>
        <v>98980.800000000003</v>
      </c>
      <c r="E98" s="1">
        <f>E99+E100</f>
        <v>0</v>
      </c>
      <c r="F98" s="1">
        <f t="shared" si="6"/>
        <v>98980.800000000003</v>
      </c>
      <c r="G98" s="1">
        <f>G99</f>
        <v>98980.800000000003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98980.800000000003</v>
      </c>
      <c r="D99" s="1">
        <v>98980.800000000003</v>
      </c>
      <c r="E99" s="1"/>
      <c r="F99" s="1">
        <f t="shared" si="6"/>
        <v>98980.800000000003</v>
      </c>
      <c r="G99" s="1">
        <v>98980.800000000003</v>
      </c>
      <c r="H99" s="1"/>
    </row>
    <row r="100" spans="1:8" ht="64.5" customHeight="1">
      <c r="A100" s="1" t="s">
        <v>52</v>
      </c>
      <c r="B100" s="3"/>
      <c r="C100" s="1">
        <f t="shared" si="5"/>
        <v>98980.800000000003</v>
      </c>
      <c r="D100" s="1">
        <v>98980.800000000003</v>
      </c>
      <c r="E100" s="1"/>
      <c r="F100" s="1">
        <f t="shared" si="6"/>
        <v>98980.800000000003</v>
      </c>
      <c r="G100" s="1">
        <v>98980.800000000003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717872.84</v>
      </c>
      <c r="D101" s="1">
        <f t="shared" si="7"/>
        <v>717872.84</v>
      </c>
      <c r="E101" s="1">
        <f t="shared" si="7"/>
        <v>0</v>
      </c>
      <c r="F101" s="1">
        <f t="shared" si="7"/>
        <v>717872.84</v>
      </c>
      <c r="G101" s="1">
        <f>G102+G103+G104</f>
        <v>717872.84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717872.84</v>
      </c>
      <c r="D102" s="1">
        <v>717872.84</v>
      </c>
      <c r="E102" s="1"/>
      <c r="F102" s="1">
        <f>G102+H102</f>
        <v>717872.84</v>
      </c>
      <c r="G102" s="1">
        <v>717872.84</v>
      </c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256492.55000000002</v>
      </c>
      <c r="D105" s="1">
        <f>D110+D114+D118+D122+D126+D133</f>
        <v>256492.55000000002</v>
      </c>
      <c r="E105" s="1">
        <f>E110+E114+E118+E122+E126+E133</f>
        <v>0</v>
      </c>
      <c r="F105" s="1">
        <f>F110+F114+F118+F122+F126+F133</f>
        <v>256492.55000000002</v>
      </c>
      <c r="G105" s="1">
        <f>G110+G114+G118+G122+G126+G133</f>
        <v>256492.55000000002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256492.55000000002</v>
      </c>
      <c r="D106" s="1">
        <f>D111+D115+D119+D123+D127+D134</f>
        <v>256492.55000000002</v>
      </c>
      <c r="E106" s="1"/>
      <c r="F106" s="1">
        <f>G106+H106</f>
        <v>256492.55000000002</v>
      </c>
      <c r="G106" s="1">
        <f>G111+G115+G119+G123+G127+G134</f>
        <v>256492.55000000002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6463.37</v>
      </c>
      <c r="D110" s="1">
        <f t="shared" si="9"/>
        <v>6463.37</v>
      </c>
      <c r="E110" s="1">
        <f t="shared" si="9"/>
        <v>0</v>
      </c>
      <c r="F110" s="1">
        <f t="shared" si="9"/>
        <v>6463.37</v>
      </c>
      <c r="G110" s="1">
        <f>G111+G112+G113</f>
        <v>6463.37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6463.37</v>
      </c>
      <c r="D111" s="1">
        <v>6463.37</v>
      </c>
      <c r="E111" s="1"/>
      <c r="F111" s="1">
        <f>G111+H111</f>
        <v>6463.37</v>
      </c>
      <c r="G111" s="1">
        <v>6463.37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185166.44</v>
      </c>
      <c r="D118" s="1">
        <f t="shared" si="11"/>
        <v>185166.44</v>
      </c>
      <c r="E118" s="1">
        <f t="shared" si="11"/>
        <v>0</v>
      </c>
      <c r="F118" s="1">
        <f t="shared" si="11"/>
        <v>185166.44</v>
      </c>
      <c r="G118" s="1">
        <f>G119+G120+G121</f>
        <v>185166.44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185166.44</v>
      </c>
      <c r="D119" s="1">
        <v>185166.44</v>
      </c>
      <c r="E119" s="1"/>
      <c r="F119" s="1">
        <f>G119+H119</f>
        <v>185166.44</v>
      </c>
      <c r="G119" s="1">
        <v>185166.44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22548.39</v>
      </c>
      <c r="D126" s="1">
        <f t="shared" si="13"/>
        <v>22548.39</v>
      </c>
      <c r="E126" s="1">
        <f t="shared" si="13"/>
        <v>0</v>
      </c>
      <c r="F126" s="1">
        <f t="shared" si="13"/>
        <v>22548.39</v>
      </c>
      <c r="G126" s="1">
        <f>G127+G129+G131</f>
        <v>22548.39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22548.39</v>
      </c>
      <c r="D127" s="1">
        <v>22548.39</v>
      </c>
      <c r="E127" s="1"/>
      <c r="F127" s="1">
        <f t="shared" ref="F127:F132" si="15">G127+H127</f>
        <v>22548.39</v>
      </c>
      <c r="G127" s="1">
        <v>22548.39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42314.35</v>
      </c>
      <c r="D133" s="1">
        <f t="shared" si="16"/>
        <v>42314.35</v>
      </c>
      <c r="E133" s="1">
        <f t="shared" si="16"/>
        <v>0</v>
      </c>
      <c r="F133" s="1">
        <f t="shared" si="16"/>
        <v>42314.35</v>
      </c>
      <c r="G133" s="1">
        <f>G134+G136+G138</f>
        <v>42314.35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42314.35</v>
      </c>
      <c r="D134" s="1">
        <v>42314.35</v>
      </c>
      <c r="E134" s="1"/>
      <c r="F134" s="1">
        <f t="shared" ref="F134:F139" si="18">G134+H134</f>
        <v>42314.35</v>
      </c>
      <c r="G134" s="1">
        <v>42314.35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9178.9500000000007</v>
      </c>
      <c r="G142" s="1">
        <f>G145+G151</f>
        <v>0</v>
      </c>
      <c r="H142" s="1">
        <f>H145+H151</f>
        <v>9178.9500000000007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9178.9500000000007</v>
      </c>
      <c r="G145" s="1">
        <f>G146+G148+G150</f>
        <v>0</v>
      </c>
      <c r="H145" s="1">
        <f t="shared" si="19"/>
        <v>9178.9500000000007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9178.9500000000007</v>
      </c>
      <c r="G146" s="1"/>
      <c r="H146" s="1">
        <v>9178.9500000000007</v>
      </c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9178.9500000000007</v>
      </c>
      <c r="D155" s="1">
        <f t="shared" si="21"/>
        <v>9178.9500000000007</v>
      </c>
      <c r="E155" s="1">
        <f t="shared" si="21"/>
        <v>0</v>
      </c>
      <c r="F155" s="1">
        <f t="shared" si="21"/>
        <v>9178.9500000000007</v>
      </c>
      <c r="G155" s="1">
        <f>G156+G158+G160</f>
        <v>9178.9500000000007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9178.9500000000007</v>
      </c>
      <c r="D156" s="1">
        <v>9178.9500000000007</v>
      </c>
      <c r="E156" s="1"/>
      <c r="F156" s="1">
        <f>G156+H156</f>
        <v>9178.9500000000007</v>
      </c>
      <c r="G156" s="1">
        <v>9178.9500000000007</v>
      </c>
      <c r="H156" s="1"/>
    </row>
    <row r="157" spans="1:8" ht="38.25">
      <c r="A157" s="1" t="s">
        <v>33</v>
      </c>
      <c r="B157" s="3"/>
      <c r="C157" s="1">
        <f t="shared" si="22"/>
        <v>9178.9500000000007</v>
      </c>
      <c r="D157" s="1">
        <v>9178.9500000000007</v>
      </c>
      <c r="E157" s="1"/>
      <c r="F157" s="1">
        <f>G157+H157</f>
        <v>9178.9500000000007</v>
      </c>
      <c r="G157" s="1">
        <v>9178.9500000000007</v>
      </c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245062.52000000002</v>
      </c>
      <c r="D161" s="1">
        <f>D167+D171+D175+D179</f>
        <v>245062.52000000002</v>
      </c>
      <c r="E161" s="1">
        <f>E167+E171+E175+E179</f>
        <v>0</v>
      </c>
      <c r="F161" s="1">
        <f>F167+F171+F175+F179</f>
        <v>245062.52000000002</v>
      </c>
      <c r="G161" s="1">
        <f>G167+G171+G175+G179</f>
        <v>245062.52000000002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149562.52000000002</v>
      </c>
      <c r="D162" s="1">
        <f>D168+D180</f>
        <v>149562.52000000002</v>
      </c>
      <c r="E162" s="1"/>
      <c r="F162" s="1">
        <f>G162+H162</f>
        <v>149562.52000000002</v>
      </c>
      <c r="G162" s="1">
        <f>G168+G180</f>
        <v>149562.52000000002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12914.13</v>
      </c>
      <c r="D167" s="1">
        <f t="shared" si="23"/>
        <v>12914.13</v>
      </c>
      <c r="E167" s="1">
        <f t="shared" si="23"/>
        <v>0</v>
      </c>
      <c r="F167" s="1">
        <f t="shared" si="23"/>
        <v>12914.13</v>
      </c>
      <c r="G167" s="1">
        <f>G168+G169+G170</f>
        <v>12914.13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12914.13</v>
      </c>
      <c r="D168" s="1">
        <v>12914.13</v>
      </c>
      <c r="E168" s="1"/>
      <c r="F168" s="1">
        <f>G168+H168</f>
        <v>12914.13</v>
      </c>
      <c r="G168" s="1">
        <v>12914.13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232148.39</v>
      </c>
      <c r="D179" s="1">
        <f t="shared" si="26"/>
        <v>232148.39</v>
      </c>
      <c r="E179" s="1">
        <f t="shared" si="26"/>
        <v>0</v>
      </c>
      <c r="F179" s="1">
        <f t="shared" si="26"/>
        <v>232148.39</v>
      </c>
      <c r="G179" s="1">
        <f>G180+G182</f>
        <v>232148.39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136648.39000000001</v>
      </c>
      <c r="D180" s="1">
        <v>136648.39000000001</v>
      </c>
      <c r="E180" s="1"/>
      <c r="F180" s="1">
        <f>G180+H180</f>
        <v>136648.39000000001</v>
      </c>
      <c r="G180" s="1">
        <v>136648.39000000001</v>
      </c>
      <c r="H180" s="1"/>
    </row>
    <row r="181" spans="1:8">
      <c r="A181" s="1" t="s">
        <v>29</v>
      </c>
      <c r="B181" s="3"/>
      <c r="C181" s="1">
        <f>D181+E181</f>
        <v>30573.360000000001</v>
      </c>
      <c r="D181" s="1">
        <v>30573.360000000001</v>
      </c>
      <c r="E181" s="1"/>
      <c r="F181" s="1">
        <f>G181+H181</f>
        <v>30573.360000000001</v>
      </c>
      <c r="G181" s="1">
        <v>30573.360000000001</v>
      </c>
      <c r="H181" s="1"/>
    </row>
    <row r="182" spans="1:8">
      <c r="A182" s="1" t="s">
        <v>16</v>
      </c>
      <c r="B182" s="3"/>
      <c r="C182" s="1">
        <f>D182+E182</f>
        <v>95500</v>
      </c>
      <c r="D182" s="1">
        <v>95500</v>
      </c>
      <c r="E182" s="1"/>
      <c r="F182" s="1">
        <f>G182+H182</f>
        <v>95500</v>
      </c>
      <c r="G182" s="1">
        <v>95500</v>
      </c>
      <c r="H182" s="1"/>
    </row>
    <row r="183" spans="1:8">
      <c r="A183" s="1" t="s">
        <v>40</v>
      </c>
      <c r="B183" s="3"/>
      <c r="C183" s="1">
        <f>D183+E183</f>
        <v>95500</v>
      </c>
      <c r="D183" s="1">
        <v>95500</v>
      </c>
      <c r="E183" s="1"/>
      <c r="F183" s="1">
        <f>G183+H183</f>
        <v>95500</v>
      </c>
      <c r="G183" s="1">
        <v>95500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129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G1:H5"/>
    <mergeCell ref="C7:F7"/>
    <mergeCell ref="B8:G8"/>
    <mergeCell ref="D11:E11"/>
    <mergeCell ref="A13:B13"/>
    <mergeCell ref="A14:E14"/>
    <mergeCell ref="H11:H12"/>
    <mergeCell ref="F75:H75"/>
    <mergeCell ref="C75:E75"/>
    <mergeCell ref="B21:E21"/>
    <mergeCell ref="B24:E24"/>
    <mergeCell ref="C26:F26"/>
    <mergeCell ref="C27:F27"/>
    <mergeCell ref="A28:H28"/>
    <mergeCell ref="A75:A80"/>
    <mergeCell ref="B75:B80"/>
    <mergeCell ref="A46:C46"/>
    <mergeCell ref="D76:E77"/>
    <mergeCell ref="F76:F80"/>
    <mergeCell ref="G76:H77"/>
    <mergeCell ref="C76:C80"/>
    <mergeCell ref="H78:H80"/>
    <mergeCell ref="E78:E80"/>
    <mergeCell ref="D78:D80"/>
    <mergeCell ref="G78:G80"/>
    <mergeCell ref="B15:E15"/>
    <mergeCell ref="B16:D16"/>
    <mergeCell ref="A31:H31"/>
    <mergeCell ref="C43:F43"/>
    <mergeCell ref="A44:H44"/>
    <mergeCell ref="A45:C45"/>
    <mergeCell ref="H13:H16"/>
    <mergeCell ref="A29:H29"/>
    <mergeCell ref="A30:H30"/>
    <mergeCell ref="A36:H3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8:C58"/>
    <mergeCell ref="A56:C56"/>
    <mergeCell ref="A57:C57"/>
    <mergeCell ref="A68:B68"/>
    <mergeCell ref="A69:B69"/>
    <mergeCell ref="A70:B70"/>
    <mergeCell ref="B60:F60"/>
    <mergeCell ref="A61:B61"/>
    <mergeCell ref="A62:B62"/>
    <mergeCell ref="A63:B63"/>
    <mergeCell ref="A64:B64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7:B67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topLeftCell="A80" workbookViewId="0">
      <selection activeCell="G102" sqref="G102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186</v>
      </c>
      <c r="E11" s="34"/>
      <c r="F11" s="8"/>
      <c r="G11" s="11" t="s">
        <v>68</v>
      </c>
      <c r="H11" s="53">
        <v>41913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130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131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132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>
      <c r="A45" s="44" t="s">
        <v>90</v>
      </c>
      <c r="B45" s="44"/>
      <c r="C45" s="44"/>
      <c r="D45" s="16"/>
      <c r="E45" s="13"/>
      <c r="G45" s="11"/>
    </row>
    <row r="46" spans="1:8">
      <c r="A46" s="43" t="s">
        <v>91</v>
      </c>
      <c r="B46" s="43"/>
      <c r="C46" s="43"/>
      <c r="D46" s="16">
        <v>1151550.75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1151550.75</v>
      </c>
      <c r="E50" s="13"/>
      <c r="G50" s="11"/>
    </row>
    <row r="51" spans="1:7">
      <c r="A51" s="43" t="s">
        <v>96</v>
      </c>
      <c r="B51" s="43"/>
      <c r="C51" s="43"/>
      <c r="D51" s="16">
        <v>261663.1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113831.52</v>
      </c>
      <c r="E53" s="13"/>
      <c r="G53" s="11"/>
    </row>
    <row r="54" spans="1:7">
      <c r="A54" s="43" t="s">
        <v>99</v>
      </c>
      <c r="B54" s="43"/>
      <c r="C54" s="43"/>
      <c r="D54" s="16">
        <v>375494.62</v>
      </c>
      <c r="E54" s="13"/>
      <c r="G54" s="11"/>
    </row>
    <row r="55" spans="1:7">
      <c r="A55" s="32" t="s">
        <v>175</v>
      </c>
      <c r="B55" s="32"/>
      <c r="C55" s="32"/>
      <c r="D55" s="15">
        <v>1527045.37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1527045.37</v>
      </c>
      <c r="D62" s="15">
        <v>1527045.37</v>
      </c>
      <c r="E62" s="15">
        <v>1527045.37</v>
      </c>
      <c r="F62" s="15">
        <v>1527045.37</v>
      </c>
      <c r="G62" s="11"/>
    </row>
    <row r="63" spans="1:7" ht="12.75" customHeight="1">
      <c r="A63" s="45" t="s">
        <v>109</v>
      </c>
      <c r="B63" s="46"/>
      <c r="C63" s="16">
        <v>1151550.75</v>
      </c>
      <c r="D63" s="16">
        <v>1151550.75</v>
      </c>
      <c r="E63" s="16">
        <v>1151550.75</v>
      </c>
      <c r="F63" s="16">
        <v>1151550.75</v>
      </c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6"/>
      <c r="G64" s="11"/>
    </row>
    <row r="65" spans="1:8" ht="12.75" customHeight="1">
      <c r="A65" s="45" t="s">
        <v>111</v>
      </c>
      <c r="B65" s="46"/>
      <c r="C65" s="16">
        <v>113831.52</v>
      </c>
      <c r="D65" s="16">
        <v>113831.52</v>
      </c>
      <c r="E65" s="16">
        <v>113831.52</v>
      </c>
      <c r="F65" s="16">
        <v>113831.52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2755038.1100000003</v>
      </c>
      <c r="D82" s="21">
        <f t="shared" si="0"/>
        <v>2755038.1100000003</v>
      </c>
      <c r="E82" s="21">
        <f t="shared" si="0"/>
        <v>0</v>
      </c>
      <c r="F82" s="21">
        <f t="shared" si="0"/>
        <v>2755038.1100000003</v>
      </c>
      <c r="G82" s="21">
        <f t="shared" si="0"/>
        <v>2755038.1100000003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25530</v>
      </c>
      <c r="D83" s="1">
        <v>25530</v>
      </c>
      <c r="E83" s="1"/>
      <c r="F83" s="1">
        <f>G83</f>
        <v>25530</v>
      </c>
      <c r="G83" s="1">
        <v>25530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2729508.1100000003</v>
      </c>
      <c r="D84" s="1">
        <f t="shared" si="1"/>
        <v>2729508.1100000003</v>
      </c>
      <c r="E84" s="1">
        <f t="shared" si="1"/>
        <v>0</v>
      </c>
      <c r="F84" s="1">
        <f t="shared" si="1"/>
        <v>2729508.1100000003</v>
      </c>
      <c r="G84" s="1">
        <f>G85+G86+G87</f>
        <v>2729508.1100000003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2729508.1100000003</v>
      </c>
      <c r="D85" s="1">
        <f>D88-D83</f>
        <v>2729508.1100000003</v>
      </c>
      <c r="E85" s="1"/>
      <c r="F85" s="1">
        <f>G85+H85</f>
        <v>2729508.1100000003</v>
      </c>
      <c r="G85" s="1">
        <f>G88-G83</f>
        <v>2729508.1100000003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2755038.1100000003</v>
      </c>
      <c r="D88" s="25">
        <f t="shared" si="2"/>
        <v>2755038.1100000003</v>
      </c>
      <c r="E88" s="25">
        <f t="shared" si="2"/>
        <v>0</v>
      </c>
      <c r="F88" s="25">
        <f t="shared" si="2"/>
        <v>2755038.1100000003</v>
      </c>
      <c r="G88" s="25">
        <f t="shared" si="2"/>
        <v>2755038.1100000003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2443247.58</v>
      </c>
      <c r="D89" s="1">
        <f t="shared" si="3"/>
        <v>2443247.58</v>
      </c>
      <c r="E89" s="1">
        <f t="shared" si="3"/>
        <v>0</v>
      </c>
      <c r="F89" s="1">
        <f t="shared" si="3"/>
        <v>2443247.58</v>
      </c>
      <c r="G89" s="1">
        <f>G94+G98+G101</f>
        <v>2443247.58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2443247.58</v>
      </c>
      <c r="D90" s="1">
        <f>D95+D99+D102</f>
        <v>2443247.58</v>
      </c>
      <c r="E90" s="1"/>
      <c r="F90" s="1">
        <f>G90+H90</f>
        <v>2443247.58</v>
      </c>
      <c r="G90" s="1">
        <f>G95+G99+G102</f>
        <v>2443247.58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1823861.38</v>
      </c>
      <c r="D94" s="1">
        <f t="shared" si="4"/>
        <v>1823861.38</v>
      </c>
      <c r="E94" s="1">
        <f t="shared" si="4"/>
        <v>0</v>
      </c>
      <c r="F94" s="1">
        <f t="shared" si="4"/>
        <v>1823861.38</v>
      </c>
      <c r="G94" s="1">
        <f>G95+G96+G97</f>
        <v>1823861.38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1823861.38</v>
      </c>
      <c r="D95" s="1">
        <v>1823861.38</v>
      </c>
      <c r="E95" s="1"/>
      <c r="F95" s="1">
        <f t="shared" ref="F95:F100" si="6">G95+H95</f>
        <v>1823861.38</v>
      </c>
      <c r="G95" s="1">
        <v>1823861.38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80614.22</v>
      </c>
      <c r="D98" s="1">
        <f>D99</f>
        <v>80614.22</v>
      </c>
      <c r="E98" s="1">
        <f>E99+E100</f>
        <v>0</v>
      </c>
      <c r="F98" s="1">
        <f t="shared" si="6"/>
        <v>80614.22</v>
      </c>
      <c r="G98" s="1">
        <f>G99</f>
        <v>80614.22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80614.22</v>
      </c>
      <c r="D99" s="1">
        <v>80614.22</v>
      </c>
      <c r="E99" s="1"/>
      <c r="F99" s="1">
        <f t="shared" si="6"/>
        <v>80614.22</v>
      </c>
      <c r="G99" s="1">
        <v>80614.22</v>
      </c>
      <c r="H99" s="1"/>
    </row>
    <row r="100" spans="1:8" ht="64.5" customHeight="1">
      <c r="A100" s="1" t="s">
        <v>52</v>
      </c>
      <c r="B100" s="3"/>
      <c r="C100" s="1">
        <f t="shared" si="5"/>
        <v>79883.460000000006</v>
      </c>
      <c r="D100" s="1">
        <v>79883.460000000006</v>
      </c>
      <c r="E100" s="1"/>
      <c r="F100" s="1">
        <f t="shared" si="6"/>
        <v>79883.460000000006</v>
      </c>
      <c r="G100" s="1">
        <v>79883.460000000006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538771.98</v>
      </c>
      <c r="D101" s="1">
        <f t="shared" si="7"/>
        <v>538771.98</v>
      </c>
      <c r="E101" s="1">
        <f t="shared" si="7"/>
        <v>0</v>
      </c>
      <c r="F101" s="1">
        <f t="shared" si="7"/>
        <v>538771.98</v>
      </c>
      <c r="G101" s="1">
        <f>G102+G103+G104</f>
        <v>538771.98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538771.98</v>
      </c>
      <c r="D102" s="1">
        <v>538771.98</v>
      </c>
      <c r="E102" s="1"/>
      <c r="F102" s="1">
        <f>G102+H102</f>
        <v>538771.98</v>
      </c>
      <c r="G102" s="1">
        <v>538771.98</v>
      </c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49042.83</v>
      </c>
      <c r="D105" s="1">
        <f>D110+D114+D118+D122+D126+D133</f>
        <v>49042.83</v>
      </c>
      <c r="E105" s="1">
        <f>E110+E114+E118+E122+E126+E133</f>
        <v>0</v>
      </c>
      <c r="F105" s="1">
        <f>F110+F114+F118+F122+F126+F133</f>
        <v>49042.83</v>
      </c>
      <c r="G105" s="1">
        <f>G110+G114+G118+G122+G126+G133</f>
        <v>49042.83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49042.83</v>
      </c>
      <c r="D106" s="1">
        <f>D111+D115+D119+D123+D127+D134</f>
        <v>49042.83</v>
      </c>
      <c r="E106" s="1"/>
      <c r="F106" s="1">
        <f>G106+H106</f>
        <v>49042.83</v>
      </c>
      <c r="G106" s="1">
        <f>G111+G115+G119+G123+G127+G134</f>
        <v>49042.83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3827.2</v>
      </c>
      <c r="D110" s="1">
        <f t="shared" si="9"/>
        <v>3827.2</v>
      </c>
      <c r="E110" s="1">
        <f t="shared" si="9"/>
        <v>0</v>
      </c>
      <c r="F110" s="1">
        <f t="shared" si="9"/>
        <v>3827.2</v>
      </c>
      <c r="G110" s="1">
        <f>G111+G112+G113</f>
        <v>3827.2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9164.14</v>
      </c>
      <c r="D118" s="1">
        <f t="shared" si="11"/>
        <v>9164.14</v>
      </c>
      <c r="E118" s="1">
        <f t="shared" si="11"/>
        <v>0</v>
      </c>
      <c r="F118" s="1">
        <f t="shared" si="11"/>
        <v>9164.14</v>
      </c>
      <c r="G118" s="1">
        <f>G119+G120+G121</f>
        <v>9164.14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9164.14</v>
      </c>
      <c r="D119" s="1">
        <v>9164.14</v>
      </c>
      <c r="E119" s="1"/>
      <c r="F119" s="1">
        <f>G119+H119</f>
        <v>9164.14</v>
      </c>
      <c r="G119" s="1">
        <v>9164.14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12060.77</v>
      </c>
      <c r="D126" s="1">
        <f t="shared" si="13"/>
        <v>12060.77</v>
      </c>
      <c r="E126" s="1">
        <f t="shared" si="13"/>
        <v>0</v>
      </c>
      <c r="F126" s="1">
        <f t="shared" si="13"/>
        <v>12060.77</v>
      </c>
      <c r="G126" s="1">
        <f>G127+G129+G131</f>
        <v>12060.77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12060.77</v>
      </c>
      <c r="D127" s="1">
        <v>12060.77</v>
      </c>
      <c r="E127" s="1"/>
      <c r="F127" s="1">
        <f t="shared" ref="F127:F132" si="15">G127+H127</f>
        <v>12060.77</v>
      </c>
      <c r="G127" s="1">
        <v>12060.77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23990.720000000001</v>
      </c>
      <c r="D133" s="1">
        <f t="shared" si="16"/>
        <v>23990.720000000001</v>
      </c>
      <c r="E133" s="1">
        <f t="shared" si="16"/>
        <v>0</v>
      </c>
      <c r="F133" s="1">
        <f t="shared" si="16"/>
        <v>23990.720000000001</v>
      </c>
      <c r="G133" s="1">
        <f>G134+G136+G138</f>
        <v>23990.720000000001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23990.720000000001</v>
      </c>
      <c r="D134" s="1">
        <v>23990.720000000001</v>
      </c>
      <c r="E134" s="1"/>
      <c r="F134" s="1">
        <f t="shared" ref="F134:F139" si="18">G134+H134</f>
        <v>23990.720000000001</v>
      </c>
      <c r="G134" s="1">
        <v>23990.720000000001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2860.97</v>
      </c>
      <c r="D155" s="1">
        <f t="shared" si="21"/>
        <v>2860.97</v>
      </c>
      <c r="E155" s="1">
        <f t="shared" si="21"/>
        <v>0</v>
      </c>
      <c r="F155" s="1">
        <f t="shared" si="21"/>
        <v>2860.97</v>
      </c>
      <c r="G155" s="1">
        <f>G156+G158+G160</f>
        <v>2860.97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2860.97</v>
      </c>
      <c r="D156" s="1">
        <v>2860.97</v>
      </c>
      <c r="E156" s="1"/>
      <c r="F156" s="1">
        <f>G156+H156</f>
        <v>2860.97</v>
      </c>
      <c r="G156" s="1">
        <v>2860.97</v>
      </c>
      <c r="H156" s="1"/>
    </row>
    <row r="157" spans="1:8" ht="38.25">
      <c r="A157" s="1" t="s">
        <v>33</v>
      </c>
      <c r="B157" s="3"/>
      <c r="C157" s="1">
        <f t="shared" si="22"/>
        <v>2860.97</v>
      </c>
      <c r="D157" s="1">
        <v>2860.97</v>
      </c>
      <c r="E157" s="1"/>
      <c r="F157" s="1">
        <f>G157+H157</f>
        <v>2860.97</v>
      </c>
      <c r="G157" s="1">
        <v>2860.97</v>
      </c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259886.72999999998</v>
      </c>
      <c r="D161" s="1">
        <f>D167+D171+D175+D179</f>
        <v>259886.72999999998</v>
      </c>
      <c r="E161" s="1">
        <f>E167+E171+E175+E179</f>
        <v>0</v>
      </c>
      <c r="F161" s="1">
        <f>F167+F171+F175+F179</f>
        <v>259886.72999999998</v>
      </c>
      <c r="G161" s="1">
        <f>G167+G171+G175+G179</f>
        <v>259886.72999999998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234356.72999999998</v>
      </c>
      <c r="D162" s="1">
        <f>D168+D180</f>
        <v>234356.72999999998</v>
      </c>
      <c r="E162" s="1"/>
      <c r="F162" s="1">
        <f>G162+H162</f>
        <v>234356.72999999998</v>
      </c>
      <c r="G162" s="1">
        <f>G168+G180</f>
        <v>234356.72999999998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5007.5200000000004</v>
      </c>
      <c r="D167" s="1">
        <f t="shared" si="23"/>
        <v>5007.5200000000004</v>
      </c>
      <c r="E167" s="1">
        <f t="shared" si="23"/>
        <v>0</v>
      </c>
      <c r="F167" s="1">
        <f t="shared" si="23"/>
        <v>5007.5200000000004</v>
      </c>
      <c r="G167" s="1">
        <f>G168+G169+G170</f>
        <v>5007.5200000000004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5007.5200000000004</v>
      </c>
      <c r="D168" s="1">
        <v>5007.5200000000004</v>
      </c>
      <c r="E168" s="1"/>
      <c r="F168" s="1">
        <f>G168+H168</f>
        <v>5007.5200000000004</v>
      </c>
      <c r="G168" s="1">
        <v>5007.5200000000004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254879.21</v>
      </c>
      <c r="D179" s="1">
        <f t="shared" si="26"/>
        <v>254879.21</v>
      </c>
      <c r="E179" s="1">
        <f t="shared" si="26"/>
        <v>0</v>
      </c>
      <c r="F179" s="1">
        <f t="shared" si="26"/>
        <v>254879.21</v>
      </c>
      <c r="G179" s="1">
        <f>G180+G182</f>
        <v>254879.21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229349.21</v>
      </c>
      <c r="D180" s="1">
        <v>229349.21</v>
      </c>
      <c r="E180" s="1"/>
      <c r="F180" s="1">
        <f>G180+H180</f>
        <v>229349.21</v>
      </c>
      <c r="G180" s="1">
        <v>229349.21</v>
      </c>
      <c r="H180" s="1"/>
    </row>
    <row r="181" spans="1:8">
      <c r="A181" s="1" t="s">
        <v>29</v>
      </c>
      <c r="B181" s="3"/>
      <c r="C181" s="1">
        <f>D181+E181</f>
        <v>11618.59</v>
      </c>
      <c r="D181" s="1">
        <v>11618.59</v>
      </c>
      <c r="E181" s="1"/>
      <c r="F181" s="1">
        <f>G181+H181</f>
        <v>11618.59</v>
      </c>
      <c r="G181" s="1">
        <v>11618.59</v>
      </c>
      <c r="H181" s="1"/>
    </row>
    <row r="182" spans="1:8">
      <c r="A182" s="1" t="s">
        <v>16</v>
      </c>
      <c r="B182" s="3"/>
      <c r="C182" s="1">
        <f>D182+E182</f>
        <v>25530</v>
      </c>
      <c r="D182" s="1">
        <v>25530</v>
      </c>
      <c r="E182" s="1"/>
      <c r="F182" s="1">
        <f>G182+H182</f>
        <v>25530</v>
      </c>
      <c r="G182" s="1">
        <v>25530</v>
      </c>
      <c r="H182" s="1"/>
    </row>
    <row r="183" spans="1:8">
      <c r="A183" s="1" t="s">
        <v>40</v>
      </c>
      <c r="B183" s="3"/>
      <c r="C183" s="1">
        <f>D183+E183</f>
        <v>25530</v>
      </c>
      <c r="D183" s="1">
        <v>25530</v>
      </c>
      <c r="E183" s="1"/>
      <c r="F183" s="1">
        <f>G183+H183</f>
        <v>25530</v>
      </c>
      <c r="G183" s="1">
        <v>25530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133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7"/>
  <sheetViews>
    <sheetView topLeftCell="A85" workbookViewId="0">
      <selection activeCell="G99" sqref="G99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188</v>
      </c>
      <c r="E11" s="34"/>
      <c r="F11" s="8"/>
      <c r="G11" s="11" t="s">
        <v>68</v>
      </c>
      <c r="H11" s="30" t="s">
        <v>183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134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135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136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171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/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/>
      <c r="E50" s="13"/>
      <c r="G50" s="11"/>
    </row>
    <row r="51" spans="1:7">
      <c r="A51" s="43" t="s">
        <v>96</v>
      </c>
      <c r="B51" s="43"/>
      <c r="C51" s="43"/>
      <c r="D51" s="16"/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/>
      <c r="E53" s="13"/>
      <c r="G53" s="11"/>
    </row>
    <row r="54" spans="1:7">
      <c r="A54" s="43" t="s">
        <v>99</v>
      </c>
      <c r="B54" s="43"/>
      <c r="C54" s="43"/>
      <c r="D54" s="16"/>
      <c r="E54" s="13"/>
      <c r="G54" s="11"/>
    </row>
    <row r="55" spans="1:7">
      <c r="A55" s="32" t="s">
        <v>175</v>
      </c>
      <c r="B55" s="32"/>
      <c r="C55" s="32"/>
      <c r="D55" s="15"/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6"/>
      <c r="D62" s="16"/>
      <c r="E62" s="16"/>
      <c r="F62" s="16"/>
      <c r="G62" s="11"/>
    </row>
    <row r="63" spans="1:7" ht="12.75" customHeight="1">
      <c r="A63" s="45" t="s">
        <v>109</v>
      </c>
      <c r="B63" s="46"/>
      <c r="C63" s="16"/>
      <c r="D63" s="16"/>
      <c r="E63" s="16"/>
      <c r="F63" s="16"/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6"/>
      <c r="G64" s="11"/>
    </row>
    <row r="65" spans="1:8" ht="12.75" customHeight="1">
      <c r="A65" s="45" t="s">
        <v>111</v>
      </c>
      <c r="B65" s="46"/>
      <c r="C65" s="16"/>
      <c r="D65" s="16"/>
      <c r="E65" s="16"/>
      <c r="F65" s="16"/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5503.34</v>
      </c>
      <c r="D82" s="21">
        <f t="shared" si="0"/>
        <v>5503.34</v>
      </c>
      <c r="E82" s="21">
        <f t="shared" si="0"/>
        <v>0</v>
      </c>
      <c r="F82" s="21">
        <f t="shared" si="0"/>
        <v>5503.34</v>
      </c>
      <c r="G82" s="21">
        <f t="shared" si="0"/>
        <v>5503.34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0</v>
      </c>
      <c r="D83" s="1"/>
      <c r="E83" s="1"/>
      <c r="F83" s="1">
        <f>G83</f>
        <v>0</v>
      </c>
      <c r="G83" s="1"/>
      <c r="H83" s="1"/>
    </row>
    <row r="84" spans="1:8">
      <c r="A84" s="1" t="s">
        <v>7</v>
      </c>
      <c r="B84" s="3">
        <v>180</v>
      </c>
      <c r="C84" s="1">
        <f t="shared" ref="C84:H84" si="1">C85+C86+C87</f>
        <v>5503.34</v>
      </c>
      <c r="D84" s="1">
        <f t="shared" si="1"/>
        <v>5503.34</v>
      </c>
      <c r="E84" s="1">
        <f t="shared" si="1"/>
        <v>0</v>
      </c>
      <c r="F84" s="1">
        <f t="shared" si="1"/>
        <v>5503.34</v>
      </c>
      <c r="G84" s="1">
        <f>G85+G86+G87</f>
        <v>5503.34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5503.34</v>
      </c>
      <c r="D85" s="1">
        <f>D88-D83</f>
        <v>5503.34</v>
      </c>
      <c r="E85" s="1"/>
      <c r="F85" s="1">
        <f>G85+H85</f>
        <v>5503.34</v>
      </c>
      <c r="G85" s="1">
        <f>G88-G83</f>
        <v>5503.34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5503.34</v>
      </c>
      <c r="D88" s="25">
        <f t="shared" si="2"/>
        <v>5503.34</v>
      </c>
      <c r="E88" s="25">
        <f t="shared" si="2"/>
        <v>0</v>
      </c>
      <c r="F88" s="25">
        <f t="shared" si="2"/>
        <v>5503.34</v>
      </c>
      <c r="G88" s="25">
        <f t="shared" si="2"/>
        <v>5503.34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5503.34</v>
      </c>
      <c r="D89" s="1">
        <f t="shared" si="3"/>
        <v>5503.34</v>
      </c>
      <c r="E89" s="1">
        <f t="shared" si="3"/>
        <v>0</v>
      </c>
      <c r="F89" s="1">
        <f t="shared" si="3"/>
        <v>5503.34</v>
      </c>
      <c r="G89" s="1">
        <f t="shared" si="3"/>
        <v>5503.34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5503.34</v>
      </c>
      <c r="D90" s="1">
        <f>D95+D99+D102</f>
        <v>5503.34</v>
      </c>
      <c r="E90" s="1"/>
      <c r="F90" s="1">
        <f>G90+H90</f>
        <v>5503.34</v>
      </c>
      <c r="G90" s="1">
        <f>G95+G99+G102</f>
        <v>5503.34</v>
      </c>
      <c r="H90" s="1"/>
    </row>
    <row r="91" spans="1:8">
      <c r="A91" s="1" t="s">
        <v>15</v>
      </c>
      <c r="B91" s="3"/>
      <c r="C91" s="1">
        <f>D91+E91</f>
        <v>5503.34</v>
      </c>
      <c r="D91" s="1"/>
      <c r="E91" s="1">
        <v>5503.34</v>
      </c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0</v>
      </c>
      <c r="D94" s="1">
        <f t="shared" si="4"/>
        <v>0</v>
      </c>
      <c r="E94" s="1">
        <f t="shared" si="4"/>
        <v>0</v>
      </c>
      <c r="F94" s="1">
        <f t="shared" si="4"/>
        <v>0</v>
      </c>
      <c r="G94" s="1">
        <f>G95+G96+G97</f>
        <v>0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0</v>
      </c>
      <c r="D95" s="1"/>
      <c r="E95" s="1"/>
      <c r="F95" s="1">
        <f t="shared" ref="F95:F100" si="6">G95+H95</f>
        <v>0</v>
      </c>
      <c r="G95" s="1"/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5503.34</v>
      </c>
      <c r="D98" s="1">
        <f>D99</f>
        <v>5503.34</v>
      </c>
      <c r="E98" s="1">
        <f>E99+E100</f>
        <v>0</v>
      </c>
      <c r="F98" s="1">
        <f t="shared" si="6"/>
        <v>5503.34</v>
      </c>
      <c r="G98" s="1">
        <f>G99</f>
        <v>5503.34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5503.34</v>
      </c>
      <c r="D99" s="1">
        <v>5503.34</v>
      </c>
      <c r="E99" s="1"/>
      <c r="F99" s="1">
        <f t="shared" si="6"/>
        <v>5503.34</v>
      </c>
      <c r="G99" s="1">
        <v>5503.34</v>
      </c>
      <c r="H99" s="1"/>
    </row>
    <row r="100" spans="1:8" ht="64.5" customHeight="1">
      <c r="A100" s="1" t="s">
        <v>52</v>
      </c>
      <c r="B100" s="3"/>
      <c r="C100" s="1">
        <f t="shared" si="5"/>
        <v>5503.34</v>
      </c>
      <c r="D100" s="1">
        <v>5503.34</v>
      </c>
      <c r="E100" s="1"/>
      <c r="F100" s="1">
        <f t="shared" si="6"/>
        <v>5503.34</v>
      </c>
      <c r="G100" s="1">
        <v>5503.34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0</v>
      </c>
      <c r="D101" s="1">
        <f t="shared" si="7"/>
        <v>0</v>
      </c>
      <c r="E101" s="1">
        <f t="shared" si="7"/>
        <v>0</v>
      </c>
      <c r="F101" s="1">
        <f t="shared" si="7"/>
        <v>0</v>
      </c>
      <c r="G101" s="1">
        <f>G102+G103+G104</f>
        <v>0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0</v>
      </c>
      <c r="D102" s="1"/>
      <c r="E102" s="1"/>
      <c r="F102" s="1">
        <f>G102+H102</f>
        <v>0</v>
      </c>
      <c r="G102" s="1"/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0</v>
      </c>
      <c r="D105" s="1">
        <f>D110+D114+D118+D122+D126+D133</f>
        <v>0</v>
      </c>
      <c r="E105" s="1">
        <f>E110+E114+E118+E122+E126+E133</f>
        <v>0</v>
      </c>
      <c r="F105" s="1">
        <f>F110+F114+F118+F122+F126+F133</f>
        <v>0</v>
      </c>
      <c r="G105" s="1">
        <f>G110+G114+G118+G122+G126+G133</f>
        <v>0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0</v>
      </c>
      <c r="D106" s="1">
        <f>D111+D115+D119+D123+D127+D134</f>
        <v>0</v>
      </c>
      <c r="E106" s="1"/>
      <c r="F106" s="1">
        <f>G106+H106</f>
        <v>0</v>
      </c>
      <c r="G106" s="1">
        <f>G111+G115+G119+G123+G127+G134</f>
        <v>0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0</v>
      </c>
      <c r="D110" s="1">
        <f t="shared" si="9"/>
        <v>0</v>
      </c>
      <c r="E110" s="1">
        <f t="shared" si="9"/>
        <v>0</v>
      </c>
      <c r="F110" s="1">
        <f t="shared" si="9"/>
        <v>0</v>
      </c>
      <c r="G110" s="1">
        <f>G111+G112+G113</f>
        <v>0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0</v>
      </c>
      <c r="D111" s="1"/>
      <c r="E111" s="1"/>
      <c r="F111" s="1">
        <f>G111+H111</f>
        <v>0</v>
      </c>
      <c r="G111" s="1"/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0</v>
      </c>
      <c r="D118" s="1">
        <f t="shared" si="11"/>
        <v>0</v>
      </c>
      <c r="E118" s="1">
        <f t="shared" si="11"/>
        <v>0</v>
      </c>
      <c r="F118" s="1">
        <f t="shared" si="11"/>
        <v>0</v>
      </c>
      <c r="G118" s="1">
        <f>G119+G120+G121</f>
        <v>0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0</v>
      </c>
      <c r="D119" s="1"/>
      <c r="E119" s="1"/>
      <c r="F119" s="1">
        <f>G119+H119</f>
        <v>0</v>
      </c>
      <c r="G119" s="1"/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0</v>
      </c>
      <c r="D126" s="1">
        <f t="shared" si="13"/>
        <v>0</v>
      </c>
      <c r="E126" s="1">
        <f t="shared" si="13"/>
        <v>0</v>
      </c>
      <c r="F126" s="1">
        <f t="shared" si="13"/>
        <v>0</v>
      </c>
      <c r="G126" s="1">
        <f>G127+G129+G131</f>
        <v>0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0</v>
      </c>
      <c r="D127" s="1"/>
      <c r="E127" s="1"/>
      <c r="F127" s="1">
        <f t="shared" ref="F127:F132" si="15">G127+H127</f>
        <v>0</v>
      </c>
      <c r="G127" s="1"/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0</v>
      </c>
      <c r="D133" s="1">
        <f t="shared" si="16"/>
        <v>0</v>
      </c>
      <c r="E133" s="1">
        <f t="shared" si="16"/>
        <v>0</v>
      </c>
      <c r="F133" s="1">
        <f t="shared" si="16"/>
        <v>0</v>
      </c>
      <c r="G133" s="1">
        <f>G134+G136+G138</f>
        <v>0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0</v>
      </c>
      <c r="D134" s="1"/>
      <c r="E134" s="1"/>
      <c r="F134" s="1">
        <f t="shared" ref="F134:F139" si="18">G134+H134</f>
        <v>0</v>
      </c>
      <c r="G134" s="1"/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0</v>
      </c>
      <c r="D155" s="1">
        <f t="shared" si="21"/>
        <v>0</v>
      </c>
      <c r="E155" s="1">
        <f t="shared" si="21"/>
        <v>0</v>
      </c>
      <c r="F155" s="1">
        <f t="shared" si="21"/>
        <v>0</v>
      </c>
      <c r="G155" s="1">
        <f>G156+G158+G160</f>
        <v>0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0</v>
      </c>
      <c r="D156" s="1"/>
      <c r="E156" s="1"/>
      <c r="F156" s="1">
        <f>G156+H156</f>
        <v>0</v>
      </c>
      <c r="G156" s="1"/>
      <c r="H156" s="1"/>
    </row>
    <row r="157" spans="1:8" ht="38.25">
      <c r="A157" s="1" t="s">
        <v>33</v>
      </c>
      <c r="B157" s="3"/>
      <c r="C157" s="1">
        <f t="shared" si="22"/>
        <v>0</v>
      </c>
      <c r="D157" s="1"/>
      <c r="E157" s="1"/>
      <c r="F157" s="1">
        <f>G157+H157</f>
        <v>0</v>
      </c>
      <c r="G157" s="1"/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0</v>
      </c>
      <c r="D161" s="1">
        <f>D167+D171+D175+D179</f>
        <v>0</v>
      </c>
      <c r="E161" s="1">
        <f>E167+E171+E175+E179</f>
        <v>0</v>
      </c>
      <c r="F161" s="1">
        <f>F167+F171+F175+F179</f>
        <v>0</v>
      </c>
      <c r="G161" s="1">
        <f>G167+G171+G175+G179</f>
        <v>0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0</v>
      </c>
      <c r="D162" s="1">
        <f>D168+D180</f>
        <v>0</v>
      </c>
      <c r="E162" s="1"/>
      <c r="F162" s="1">
        <f>G162+H162</f>
        <v>0</v>
      </c>
      <c r="G162" s="1">
        <f>G168+G180</f>
        <v>0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0</v>
      </c>
      <c r="D167" s="1">
        <f t="shared" si="23"/>
        <v>0</v>
      </c>
      <c r="E167" s="1">
        <f t="shared" si="23"/>
        <v>0</v>
      </c>
      <c r="F167" s="1">
        <f t="shared" si="23"/>
        <v>0</v>
      </c>
      <c r="G167" s="1">
        <f>G168+G169+G170</f>
        <v>0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0</v>
      </c>
      <c r="D168" s="1"/>
      <c r="E168" s="1"/>
      <c r="F168" s="1">
        <f>G168+H168</f>
        <v>0</v>
      </c>
      <c r="G168" s="1"/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0</v>
      </c>
      <c r="D179" s="1">
        <f t="shared" si="26"/>
        <v>0</v>
      </c>
      <c r="E179" s="1">
        <f t="shared" si="26"/>
        <v>0</v>
      </c>
      <c r="F179" s="1">
        <f t="shared" si="26"/>
        <v>0</v>
      </c>
      <c r="G179" s="1">
        <f>G180+G182</f>
        <v>0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0</v>
      </c>
      <c r="D180" s="1"/>
      <c r="E180" s="1"/>
      <c r="F180" s="1">
        <f>G180+H180</f>
        <v>0</v>
      </c>
      <c r="G180" s="1"/>
      <c r="H180" s="1"/>
    </row>
    <row r="181" spans="1:8">
      <c r="A181" s="1" t="s">
        <v>29</v>
      </c>
      <c r="B181" s="3"/>
      <c r="C181" s="1">
        <f>D181+E181</f>
        <v>0</v>
      </c>
      <c r="D181" s="1"/>
      <c r="E181" s="1"/>
      <c r="F181" s="1">
        <f>G181+H181</f>
        <v>0</v>
      </c>
      <c r="G181" s="1"/>
      <c r="H181" s="1"/>
    </row>
    <row r="182" spans="1:8">
      <c r="A182" s="1" t="s">
        <v>16</v>
      </c>
      <c r="B182" s="3"/>
      <c r="C182" s="1">
        <f>D182+E182</f>
        <v>0</v>
      </c>
      <c r="D182" s="1"/>
      <c r="E182" s="1"/>
      <c r="F182" s="1">
        <f>G182+H182</f>
        <v>0</v>
      </c>
      <c r="G182" s="1"/>
      <c r="H182" s="1"/>
    </row>
    <row r="183" spans="1:8">
      <c r="A183" s="1" t="s">
        <v>40</v>
      </c>
      <c r="B183" s="3"/>
      <c r="C183" s="1">
        <f>D183+E183</f>
        <v>0</v>
      </c>
      <c r="D183" s="1"/>
      <c r="E183" s="1"/>
      <c r="F183" s="1">
        <f>G183+H183</f>
        <v>0</v>
      </c>
      <c r="G183" s="1"/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137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7"/>
  <sheetViews>
    <sheetView topLeftCell="A86" workbookViewId="0">
      <selection activeCell="G100" sqref="G100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180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188</v>
      </c>
      <c r="E11" s="34"/>
      <c r="F11" s="8"/>
      <c r="G11" s="11" t="s">
        <v>68</v>
      </c>
      <c r="H11" s="30" t="s">
        <v>187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138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139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140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171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/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/>
      <c r="E50" s="13"/>
      <c r="G50" s="11"/>
    </row>
    <row r="51" spans="1:7">
      <c r="A51" s="43" t="s">
        <v>96</v>
      </c>
      <c r="B51" s="43"/>
      <c r="C51" s="43"/>
      <c r="D51" s="16"/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/>
      <c r="E53" s="13"/>
      <c r="G53" s="11"/>
    </row>
    <row r="54" spans="1:7">
      <c r="A54" s="43" t="s">
        <v>99</v>
      </c>
      <c r="B54" s="43"/>
      <c r="C54" s="43"/>
      <c r="D54" s="16"/>
      <c r="E54" s="13"/>
      <c r="G54" s="11"/>
    </row>
    <row r="55" spans="1:7">
      <c r="A55" s="32" t="s">
        <v>175</v>
      </c>
      <c r="B55" s="32"/>
      <c r="C55" s="32"/>
      <c r="D55" s="15"/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6"/>
      <c r="D62" s="16"/>
      <c r="E62" s="16"/>
      <c r="F62" s="16"/>
      <c r="G62" s="11"/>
    </row>
    <row r="63" spans="1:7" ht="12.75" customHeight="1">
      <c r="A63" s="45" t="s">
        <v>109</v>
      </c>
      <c r="B63" s="46"/>
      <c r="C63" s="16"/>
      <c r="D63" s="16"/>
      <c r="E63" s="16"/>
      <c r="F63" s="16"/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6"/>
      <c r="G64" s="11"/>
    </row>
    <row r="65" spans="1:8" ht="12.75" customHeight="1">
      <c r="A65" s="45" t="s">
        <v>111</v>
      </c>
      <c r="B65" s="46"/>
      <c r="C65" s="16"/>
      <c r="D65" s="16"/>
      <c r="E65" s="16"/>
      <c r="F65" s="16"/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6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41213.480000000003</v>
      </c>
      <c r="D82" s="21">
        <f t="shared" si="0"/>
        <v>41213.480000000003</v>
      </c>
      <c r="E82" s="21">
        <f t="shared" si="0"/>
        <v>0</v>
      </c>
      <c r="F82" s="21">
        <f t="shared" si="0"/>
        <v>41213.480000000003</v>
      </c>
      <c r="G82" s="21">
        <f t="shared" si="0"/>
        <v>41213.480000000003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0</v>
      </c>
      <c r="D83" s="1"/>
      <c r="E83" s="1"/>
      <c r="F83" s="1">
        <f>G83</f>
        <v>0</v>
      </c>
      <c r="G83" s="1"/>
      <c r="H83" s="1"/>
    </row>
    <row r="84" spans="1:8">
      <c r="A84" s="1" t="s">
        <v>7</v>
      </c>
      <c r="B84" s="3">
        <v>180</v>
      </c>
      <c r="C84" s="1">
        <f t="shared" ref="C84:H84" si="1">C85+C86+C87</f>
        <v>41213.480000000003</v>
      </c>
      <c r="D84" s="1">
        <f t="shared" si="1"/>
        <v>41213.480000000003</v>
      </c>
      <c r="E84" s="1">
        <f t="shared" si="1"/>
        <v>0</v>
      </c>
      <c r="F84" s="1">
        <f t="shared" si="1"/>
        <v>41213.480000000003</v>
      </c>
      <c r="G84" s="1">
        <f>G85+G86+G87</f>
        <v>41213.480000000003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41213.480000000003</v>
      </c>
      <c r="D85" s="1">
        <f>D88-D83</f>
        <v>41213.480000000003</v>
      </c>
      <c r="E85" s="1"/>
      <c r="F85" s="1">
        <f>G85+H85</f>
        <v>41213.480000000003</v>
      </c>
      <c r="G85" s="1">
        <f>G88-G83</f>
        <v>41213.480000000003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41213.480000000003</v>
      </c>
      <c r="D88" s="25">
        <f t="shared" si="2"/>
        <v>41213.480000000003</v>
      </c>
      <c r="E88" s="25">
        <f t="shared" si="2"/>
        <v>0</v>
      </c>
      <c r="F88" s="25">
        <f t="shared" si="2"/>
        <v>41213.480000000003</v>
      </c>
      <c r="G88" s="25">
        <f t="shared" si="2"/>
        <v>41213.480000000003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41213.480000000003</v>
      </c>
      <c r="D89" s="1">
        <f t="shared" si="3"/>
        <v>41213.480000000003</v>
      </c>
      <c r="E89" s="1">
        <f t="shared" si="3"/>
        <v>0</v>
      </c>
      <c r="F89" s="1">
        <f t="shared" si="3"/>
        <v>41213.480000000003</v>
      </c>
      <c r="G89" s="1">
        <f t="shared" si="3"/>
        <v>41213.480000000003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41213.480000000003</v>
      </c>
      <c r="D90" s="1">
        <f>D95+D100+D102</f>
        <v>41213.480000000003</v>
      </c>
      <c r="E90" s="1"/>
      <c r="F90" s="1">
        <f>G90+H90</f>
        <v>41213.480000000003</v>
      </c>
      <c r="G90" s="1">
        <f>G95+G100+G102</f>
        <v>41213.480000000003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0</v>
      </c>
      <c r="D94" s="1">
        <f t="shared" si="4"/>
        <v>0</v>
      </c>
      <c r="E94" s="1">
        <f t="shared" si="4"/>
        <v>0</v>
      </c>
      <c r="F94" s="1">
        <f t="shared" si="4"/>
        <v>0</v>
      </c>
      <c r="G94" s="1">
        <f>G95+G96+G97</f>
        <v>0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0</v>
      </c>
      <c r="D95" s="1"/>
      <c r="E95" s="1"/>
      <c r="F95" s="1">
        <f t="shared" ref="F95:F100" si="6">G95+H95</f>
        <v>0</v>
      </c>
      <c r="G95" s="1"/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41213.480000000003</v>
      </c>
      <c r="D98" s="1">
        <f>D99</f>
        <v>41213.480000000003</v>
      </c>
      <c r="E98" s="1">
        <f>E99+E100</f>
        <v>0</v>
      </c>
      <c r="F98" s="1">
        <f t="shared" si="6"/>
        <v>41213.480000000003</v>
      </c>
      <c r="G98" s="1">
        <f>G99</f>
        <v>41213.480000000003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41213.480000000003</v>
      </c>
      <c r="D99" s="1">
        <v>41213.480000000003</v>
      </c>
      <c r="E99" s="1"/>
      <c r="F99" s="1">
        <f t="shared" si="6"/>
        <v>41213.480000000003</v>
      </c>
      <c r="G99" s="1">
        <v>41213.480000000003</v>
      </c>
      <c r="H99" s="1"/>
    </row>
    <row r="100" spans="1:8" ht="64.5" customHeight="1">
      <c r="A100" s="1" t="s">
        <v>52</v>
      </c>
      <c r="B100" s="3"/>
      <c r="C100" s="1">
        <f t="shared" si="5"/>
        <v>41213.480000000003</v>
      </c>
      <c r="D100" s="1">
        <v>41213.480000000003</v>
      </c>
      <c r="E100" s="1"/>
      <c r="F100" s="1">
        <f t="shared" si="6"/>
        <v>41213.480000000003</v>
      </c>
      <c r="G100" s="1">
        <v>41213.480000000003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0</v>
      </c>
      <c r="D101" s="1">
        <f t="shared" si="7"/>
        <v>0</v>
      </c>
      <c r="E101" s="1">
        <f t="shared" si="7"/>
        <v>0</v>
      </c>
      <c r="F101" s="1">
        <f t="shared" si="7"/>
        <v>0</v>
      </c>
      <c r="G101" s="1">
        <f>G102+G103+G104</f>
        <v>0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0</v>
      </c>
      <c r="D102" s="1"/>
      <c r="E102" s="1"/>
      <c r="F102" s="1">
        <f>G102+H102</f>
        <v>0</v>
      </c>
      <c r="G102" s="1"/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0</v>
      </c>
      <c r="D105" s="1">
        <f>D110+D114+D118+D122+D126+D133</f>
        <v>0</v>
      </c>
      <c r="E105" s="1">
        <f>E110+E114+E118+E122+E126+E133</f>
        <v>0</v>
      </c>
      <c r="F105" s="1">
        <f>F110+F114+F118+F122+F126+F133</f>
        <v>0</v>
      </c>
      <c r="G105" s="1">
        <f>G110+G114+G118+G122+G126+G133</f>
        <v>0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0</v>
      </c>
      <c r="D106" s="1">
        <f>D111+D115+D119+D123+D127+D134</f>
        <v>0</v>
      </c>
      <c r="E106" s="1"/>
      <c r="F106" s="1">
        <f>G106+H106</f>
        <v>0</v>
      </c>
      <c r="G106" s="1">
        <f>G111+G115+G119+G123+G127+G134</f>
        <v>0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0</v>
      </c>
      <c r="D110" s="1">
        <f t="shared" si="9"/>
        <v>0</v>
      </c>
      <c r="E110" s="1">
        <f t="shared" si="9"/>
        <v>0</v>
      </c>
      <c r="F110" s="1">
        <f t="shared" si="9"/>
        <v>0</v>
      </c>
      <c r="G110" s="1">
        <f>G111+G112+G113</f>
        <v>0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0</v>
      </c>
      <c r="D111" s="1"/>
      <c r="E111" s="1"/>
      <c r="F111" s="1">
        <f>G111+H111</f>
        <v>0</v>
      </c>
      <c r="G111" s="1"/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0</v>
      </c>
      <c r="D118" s="1">
        <f t="shared" si="11"/>
        <v>0</v>
      </c>
      <c r="E118" s="1">
        <f t="shared" si="11"/>
        <v>0</v>
      </c>
      <c r="F118" s="1">
        <f t="shared" si="11"/>
        <v>0</v>
      </c>
      <c r="G118" s="1">
        <f>G119+G120+G121</f>
        <v>0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0</v>
      </c>
      <c r="D119" s="1"/>
      <c r="E119" s="1"/>
      <c r="F119" s="1">
        <f>G119+H119</f>
        <v>0</v>
      </c>
      <c r="G119" s="1"/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0</v>
      </c>
      <c r="D126" s="1">
        <f t="shared" si="13"/>
        <v>0</v>
      </c>
      <c r="E126" s="1">
        <f t="shared" si="13"/>
        <v>0</v>
      </c>
      <c r="F126" s="1">
        <f t="shared" si="13"/>
        <v>0</v>
      </c>
      <c r="G126" s="1">
        <f>G127+G129+G131</f>
        <v>0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0</v>
      </c>
      <c r="D127" s="1"/>
      <c r="E127" s="1"/>
      <c r="F127" s="1">
        <f t="shared" ref="F127:F132" si="15">G127+H127</f>
        <v>0</v>
      </c>
      <c r="G127" s="1"/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14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14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14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14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14">
      <c r="A133" s="1" t="s">
        <v>28</v>
      </c>
      <c r="B133" s="3">
        <v>226</v>
      </c>
      <c r="C133" s="1">
        <f t="shared" ref="C133:H133" si="16">C134+C136+C138</f>
        <v>0</v>
      </c>
      <c r="D133" s="1">
        <f t="shared" si="16"/>
        <v>0</v>
      </c>
      <c r="E133" s="1">
        <f t="shared" si="16"/>
        <v>0</v>
      </c>
      <c r="F133" s="1">
        <f t="shared" si="16"/>
        <v>0</v>
      </c>
      <c r="G133" s="1">
        <f>G134+G136+G138</f>
        <v>0</v>
      </c>
      <c r="H133" s="1">
        <f t="shared" si="16"/>
        <v>0</v>
      </c>
    </row>
    <row r="134" spans="1:14" ht="38.25">
      <c r="A134" s="1" t="s">
        <v>14</v>
      </c>
      <c r="B134" s="3"/>
      <c r="C134" s="1">
        <f t="shared" ref="C134:C144" si="17">D134+E134</f>
        <v>0</v>
      </c>
      <c r="D134" s="1"/>
      <c r="E134" s="1"/>
      <c r="F134" s="1">
        <f t="shared" ref="F134:F139" si="18">G134+H134</f>
        <v>0</v>
      </c>
      <c r="G134" s="1"/>
      <c r="H134" s="1"/>
    </row>
    <row r="135" spans="1:14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14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14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14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14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14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14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14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  <c r="I142" s="6"/>
      <c r="J142" s="6"/>
      <c r="K142" s="6"/>
      <c r="L142" s="6"/>
      <c r="M142" s="6"/>
      <c r="N142" s="6"/>
    </row>
    <row r="143" spans="1:14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  <c r="I143" s="27"/>
      <c r="J143" s="27"/>
      <c r="K143" s="27"/>
      <c r="L143" s="27"/>
      <c r="M143" s="27"/>
      <c r="N143" s="27"/>
    </row>
    <row r="144" spans="1:14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0</v>
      </c>
      <c r="D155" s="1">
        <f t="shared" si="21"/>
        <v>0</v>
      </c>
      <c r="E155" s="1">
        <f t="shared" si="21"/>
        <v>0</v>
      </c>
      <c r="F155" s="1">
        <f t="shared" si="21"/>
        <v>0</v>
      </c>
      <c r="G155" s="1">
        <f>G156+G158+G160</f>
        <v>0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0</v>
      </c>
      <c r="D156" s="1"/>
      <c r="E156" s="1"/>
      <c r="F156" s="1">
        <f>G156+H156</f>
        <v>0</v>
      </c>
      <c r="G156" s="1"/>
      <c r="H156" s="1"/>
    </row>
    <row r="157" spans="1:8" ht="38.25">
      <c r="A157" s="1" t="s">
        <v>33</v>
      </c>
      <c r="B157" s="3"/>
      <c r="C157" s="1">
        <f t="shared" si="22"/>
        <v>0</v>
      </c>
      <c r="D157" s="1"/>
      <c r="E157" s="1"/>
      <c r="F157" s="1">
        <f>G157+H157</f>
        <v>0</v>
      </c>
      <c r="G157" s="1"/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0</v>
      </c>
      <c r="D161" s="1">
        <f>D167+D171+D175+D179</f>
        <v>0</v>
      </c>
      <c r="E161" s="1">
        <f>E167+E171+E175+E179</f>
        <v>0</v>
      </c>
      <c r="F161" s="1">
        <f>F167+F171+F175+F179</f>
        <v>0</v>
      </c>
      <c r="G161" s="1">
        <f>G167+G171+G175+G179</f>
        <v>0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0</v>
      </c>
      <c r="D162" s="1">
        <f>D168+D180</f>
        <v>0</v>
      </c>
      <c r="E162" s="1"/>
      <c r="F162" s="1">
        <f>G162+H162</f>
        <v>0</v>
      </c>
      <c r="G162" s="1">
        <f>G168+G180</f>
        <v>0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0</v>
      </c>
      <c r="D167" s="1">
        <f t="shared" si="23"/>
        <v>0</v>
      </c>
      <c r="E167" s="1">
        <f t="shared" si="23"/>
        <v>0</v>
      </c>
      <c r="F167" s="1">
        <f t="shared" si="23"/>
        <v>0</v>
      </c>
      <c r="G167" s="1">
        <f>G168+G169+G170</f>
        <v>0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0</v>
      </c>
      <c r="D168" s="1"/>
      <c r="E168" s="1"/>
      <c r="F168" s="1">
        <f>G168+H168</f>
        <v>0</v>
      </c>
      <c r="G168" s="1"/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0</v>
      </c>
      <c r="D179" s="1">
        <f t="shared" si="26"/>
        <v>0</v>
      </c>
      <c r="E179" s="1">
        <f t="shared" si="26"/>
        <v>0</v>
      </c>
      <c r="F179" s="1">
        <f t="shared" si="26"/>
        <v>0</v>
      </c>
      <c r="G179" s="1">
        <f>G180+G182</f>
        <v>0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0</v>
      </c>
      <c r="D180" s="1"/>
      <c r="E180" s="1"/>
      <c r="F180" s="1">
        <f>G180+H180</f>
        <v>0</v>
      </c>
      <c r="G180" s="1"/>
      <c r="H180" s="1"/>
    </row>
    <row r="181" spans="1:8">
      <c r="A181" s="1" t="s">
        <v>29</v>
      </c>
      <c r="B181" s="3"/>
      <c r="C181" s="1">
        <f>D181+E181</f>
        <v>0</v>
      </c>
      <c r="D181" s="1"/>
      <c r="E181" s="1"/>
      <c r="F181" s="1">
        <f>G181+H181</f>
        <v>0</v>
      </c>
      <c r="G181" s="1"/>
      <c r="H181" s="1"/>
    </row>
    <row r="182" spans="1:8">
      <c r="A182" s="1" t="s">
        <v>16</v>
      </c>
      <c r="B182" s="3"/>
      <c r="C182" s="1">
        <f>D182+E182</f>
        <v>0</v>
      </c>
      <c r="D182" s="1"/>
      <c r="E182" s="1"/>
      <c r="F182" s="1">
        <f>G182+H182</f>
        <v>0</v>
      </c>
      <c r="G182" s="1"/>
      <c r="H182" s="1"/>
    </row>
    <row r="183" spans="1:8">
      <c r="A183" s="1" t="s">
        <v>40</v>
      </c>
      <c r="B183" s="3"/>
      <c r="C183" s="1">
        <f>D183+E183</f>
        <v>0</v>
      </c>
      <c r="D183" s="1"/>
      <c r="E183" s="1"/>
      <c r="F183" s="1">
        <f>G183+H183</f>
        <v>0</v>
      </c>
      <c r="G183" s="1"/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141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topLeftCell="A85" workbookViewId="0">
      <selection activeCell="D95" sqref="D95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173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174</v>
      </c>
      <c r="E11" s="34"/>
      <c r="F11" s="8"/>
      <c r="G11" s="11" t="s">
        <v>68</v>
      </c>
      <c r="H11" s="30"/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142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143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144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/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/>
      <c r="E50" s="13"/>
      <c r="G50" s="11"/>
    </row>
    <row r="51" spans="1:7">
      <c r="A51" s="43" t="s">
        <v>96</v>
      </c>
      <c r="B51" s="43"/>
      <c r="C51" s="43"/>
      <c r="D51" s="16"/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/>
      <c r="E53" s="13"/>
      <c r="G53" s="11"/>
    </row>
    <row r="54" spans="1:7">
      <c r="A54" s="43" t="s">
        <v>99</v>
      </c>
      <c r="B54" s="43"/>
      <c r="C54" s="43"/>
      <c r="D54" s="16"/>
      <c r="E54" s="13"/>
      <c r="G54" s="11"/>
    </row>
    <row r="55" spans="1:7">
      <c r="A55" s="32"/>
      <c r="B55" s="32"/>
      <c r="C55" s="32"/>
      <c r="D55" s="15"/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>
        <v>697.4</v>
      </c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6"/>
      <c r="D62" s="16"/>
      <c r="E62" s="16"/>
      <c r="F62" s="16"/>
      <c r="G62" s="11"/>
    </row>
    <row r="63" spans="1:7" ht="12.75" customHeight="1">
      <c r="A63" s="45" t="s">
        <v>109</v>
      </c>
      <c r="B63" s="46"/>
      <c r="C63" s="16"/>
      <c r="D63" s="16"/>
      <c r="E63" s="16"/>
      <c r="F63" s="16"/>
      <c r="G63" s="11"/>
    </row>
    <row r="64" spans="1:7" ht="12.75" customHeight="1">
      <c r="A64" s="45" t="s">
        <v>110</v>
      </c>
      <c r="B64" s="46"/>
      <c r="C64" s="16"/>
      <c r="D64" s="16"/>
      <c r="E64" s="16"/>
      <c r="F64" s="16"/>
      <c r="G64" s="11"/>
    </row>
    <row r="65" spans="1:8" ht="12.75" customHeight="1">
      <c r="A65" s="45" t="s">
        <v>111</v>
      </c>
      <c r="B65" s="46"/>
      <c r="C65" s="16"/>
      <c r="D65" s="16"/>
      <c r="E65" s="16"/>
      <c r="F65" s="16"/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0</v>
      </c>
      <c r="D82" s="21">
        <f t="shared" si="0"/>
        <v>0</v>
      </c>
      <c r="E82" s="21">
        <f t="shared" si="0"/>
        <v>0</v>
      </c>
      <c r="F82" s="21">
        <f t="shared" si="0"/>
        <v>0</v>
      </c>
      <c r="G82" s="21">
        <f t="shared" si="0"/>
        <v>0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0</v>
      </c>
      <c r="D83" s="1"/>
      <c r="E83" s="1"/>
      <c r="F83" s="1">
        <f>G83</f>
        <v>0</v>
      </c>
      <c r="G83" s="1"/>
      <c r="H83" s="1"/>
    </row>
    <row r="84" spans="1:8">
      <c r="A84" s="1" t="s">
        <v>7</v>
      </c>
      <c r="B84" s="3">
        <v>180</v>
      </c>
      <c r="C84" s="1">
        <f t="shared" ref="C84:H84" si="1">C85+C86+C87</f>
        <v>0</v>
      </c>
      <c r="D84" s="1">
        <f t="shared" si="1"/>
        <v>0</v>
      </c>
      <c r="E84" s="1">
        <f t="shared" si="1"/>
        <v>0</v>
      </c>
      <c r="F84" s="1">
        <f t="shared" si="1"/>
        <v>0</v>
      </c>
      <c r="G84" s="1">
        <f t="shared" si="1"/>
        <v>0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0</v>
      </c>
      <c r="D85" s="1"/>
      <c r="E85" s="1"/>
      <c r="F85" s="1">
        <f>G85+H85</f>
        <v>0</v>
      </c>
      <c r="G85" s="1"/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/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0</v>
      </c>
      <c r="D88" s="25">
        <f t="shared" si="2"/>
        <v>0</v>
      </c>
      <c r="E88" s="25">
        <f t="shared" si="2"/>
        <v>0</v>
      </c>
      <c r="F88" s="25">
        <f t="shared" si="2"/>
        <v>0</v>
      </c>
      <c r="G88" s="25">
        <f t="shared" si="2"/>
        <v>0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90" si="3">C94+C98+C101</f>
        <v>0</v>
      </c>
      <c r="D89" s="1">
        <f t="shared" si="3"/>
        <v>0</v>
      </c>
      <c r="E89" s="1">
        <f t="shared" si="3"/>
        <v>0</v>
      </c>
      <c r="F89" s="1">
        <f t="shared" si="3"/>
        <v>0</v>
      </c>
      <c r="G89" s="1">
        <f t="shared" si="3"/>
        <v>0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0</v>
      </c>
      <c r="D90" s="1">
        <f>D95+D99+D102</f>
        <v>0</v>
      </c>
      <c r="E90" s="1"/>
      <c r="F90" s="1">
        <f>G90+H90</f>
        <v>0</v>
      </c>
      <c r="G90" s="1">
        <f t="shared" si="3"/>
        <v>0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0</v>
      </c>
      <c r="D94" s="1">
        <f t="shared" si="4"/>
        <v>0</v>
      </c>
      <c r="E94" s="1">
        <f t="shared" si="4"/>
        <v>0</v>
      </c>
      <c r="F94" s="1">
        <f t="shared" si="4"/>
        <v>0</v>
      </c>
      <c r="G94" s="1">
        <f t="shared" si="4"/>
        <v>0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0</v>
      </c>
      <c r="D95" s="1"/>
      <c r="E95" s="1"/>
      <c r="F95" s="1">
        <f t="shared" ref="F95:F100" si="6">G95+H95</f>
        <v>0</v>
      </c>
      <c r="G95" s="1"/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0</v>
      </c>
      <c r="D98" s="1">
        <f>D99</f>
        <v>0</v>
      </c>
      <c r="E98" s="1">
        <f>E99+E100</f>
        <v>0</v>
      </c>
      <c r="F98" s="1">
        <f t="shared" si="6"/>
        <v>0</v>
      </c>
      <c r="G98" s="1">
        <f>G99</f>
        <v>0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0</v>
      </c>
      <c r="D99" s="1"/>
      <c r="E99" s="1"/>
      <c r="F99" s="1">
        <f t="shared" si="6"/>
        <v>0</v>
      </c>
      <c r="G99" s="1"/>
      <c r="H99" s="1"/>
    </row>
    <row r="100" spans="1:8" ht="64.5" customHeight="1">
      <c r="A100" s="1" t="s">
        <v>52</v>
      </c>
      <c r="B100" s="3"/>
      <c r="C100" s="1">
        <f t="shared" si="5"/>
        <v>0</v>
      </c>
      <c r="D100" s="1"/>
      <c r="E100" s="1"/>
      <c r="F100" s="1">
        <f t="shared" si="6"/>
        <v>0</v>
      </c>
      <c r="G100" s="1"/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0</v>
      </c>
      <c r="D101" s="1">
        <f t="shared" si="7"/>
        <v>0</v>
      </c>
      <c r="E101" s="1">
        <f t="shared" si="7"/>
        <v>0</v>
      </c>
      <c r="F101" s="1">
        <f t="shared" si="7"/>
        <v>0</v>
      </c>
      <c r="G101" s="1">
        <f t="shared" si="7"/>
        <v>0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0</v>
      </c>
      <c r="D102" s="1"/>
      <c r="E102" s="1"/>
      <c r="F102" s="1">
        <f>G102+H102</f>
        <v>0</v>
      </c>
      <c r="G102" s="1"/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0</v>
      </c>
      <c r="D105" s="1">
        <f>D110+D114+D118+D122+D126+D133</f>
        <v>0</v>
      </c>
      <c r="E105" s="1">
        <f>E110+E114+E118+E122+E126+E133</f>
        <v>0</v>
      </c>
      <c r="F105" s="1">
        <f>F110+F114+F118+F122+F126+F133</f>
        <v>0</v>
      </c>
      <c r="G105" s="1">
        <f>G110+G114+G118+G122+G126+G133</f>
        <v>0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0</v>
      </c>
      <c r="D106" s="1">
        <f>D111+D115+D119+D123+D127+D134</f>
        <v>0</v>
      </c>
      <c r="E106" s="1"/>
      <c r="F106" s="1">
        <f>G106+H106</f>
        <v>0</v>
      </c>
      <c r="G106" s="1">
        <f>G111+G115+G119+G123+G127+G134</f>
        <v>0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0</v>
      </c>
      <c r="D110" s="1">
        <f t="shared" si="9"/>
        <v>0</v>
      </c>
      <c r="E110" s="1">
        <f t="shared" si="9"/>
        <v>0</v>
      </c>
      <c r="F110" s="1">
        <f t="shared" si="9"/>
        <v>0</v>
      </c>
      <c r="G110" s="1">
        <f t="shared" si="9"/>
        <v>0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0</v>
      </c>
      <c r="D111" s="1"/>
      <c r="E111" s="1"/>
      <c r="F111" s="1">
        <f>G111+H111</f>
        <v>0</v>
      </c>
      <c r="G111" s="1"/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 t="shared" si="10"/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0</v>
      </c>
      <c r="D118" s="1">
        <f t="shared" si="11"/>
        <v>0</v>
      </c>
      <c r="E118" s="1">
        <f t="shared" si="11"/>
        <v>0</v>
      </c>
      <c r="F118" s="1">
        <f t="shared" si="11"/>
        <v>0</v>
      </c>
      <c r="G118" s="1">
        <f t="shared" si="11"/>
        <v>0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0</v>
      </c>
      <c r="D119" s="1"/>
      <c r="E119" s="1"/>
      <c r="F119" s="1">
        <f>G119+H119</f>
        <v>0</v>
      </c>
      <c r="G119" s="1"/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 t="shared" si="12"/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0</v>
      </c>
      <c r="D126" s="1">
        <f t="shared" si="13"/>
        <v>0</v>
      </c>
      <c r="E126" s="1">
        <f t="shared" si="13"/>
        <v>0</v>
      </c>
      <c r="F126" s="1">
        <f t="shared" si="13"/>
        <v>0</v>
      </c>
      <c r="G126" s="1">
        <f t="shared" si="13"/>
        <v>0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0</v>
      </c>
      <c r="D127" s="1"/>
      <c r="E127" s="1"/>
      <c r="F127" s="1">
        <f t="shared" ref="F127:F132" si="15">G127+H127</f>
        <v>0</v>
      </c>
      <c r="G127" s="1"/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0</v>
      </c>
      <c r="D133" s="1">
        <f t="shared" si="16"/>
        <v>0</v>
      </c>
      <c r="E133" s="1">
        <f t="shared" si="16"/>
        <v>0</v>
      </c>
      <c r="F133" s="1">
        <f t="shared" si="16"/>
        <v>0</v>
      </c>
      <c r="G133" s="1">
        <f t="shared" si="16"/>
        <v>0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0</v>
      </c>
      <c r="D134" s="1"/>
      <c r="E134" s="1"/>
      <c r="F134" s="1">
        <f t="shared" ref="F134:F139" si="18">G134+H134</f>
        <v>0</v>
      </c>
      <c r="G134" s="1"/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G146+G152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 t="shared" si="19"/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 t="shared" si="20"/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0</v>
      </c>
      <c r="D155" s="1">
        <f t="shared" si="21"/>
        <v>0</v>
      </c>
      <c r="E155" s="1">
        <f t="shared" si="21"/>
        <v>0</v>
      </c>
      <c r="F155" s="1">
        <f t="shared" si="21"/>
        <v>0</v>
      </c>
      <c r="G155" s="1">
        <f t="shared" si="21"/>
        <v>0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0</v>
      </c>
      <c r="D156" s="1"/>
      <c r="E156" s="1"/>
      <c r="F156" s="1">
        <f>G156+H156</f>
        <v>0</v>
      </c>
      <c r="G156" s="1"/>
      <c r="H156" s="1"/>
    </row>
    <row r="157" spans="1:8" ht="38.25">
      <c r="A157" s="1" t="s">
        <v>33</v>
      </c>
      <c r="B157" s="3"/>
      <c r="C157" s="1">
        <f t="shared" si="22"/>
        <v>0</v>
      </c>
      <c r="D157" s="1"/>
      <c r="E157" s="1"/>
      <c r="F157" s="1">
        <f>G157+H157</f>
        <v>0</v>
      </c>
      <c r="G157" s="1"/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0</v>
      </c>
      <c r="D161" s="1">
        <f>D167+D171+D175+D179</f>
        <v>0</v>
      </c>
      <c r="E161" s="1">
        <f>E167+E171+E175+E179</f>
        <v>0</v>
      </c>
      <c r="F161" s="1">
        <f>F167+F171+F175+F179</f>
        <v>0</v>
      </c>
      <c r="G161" s="1">
        <f>G167+G171+G175+G179</f>
        <v>0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0</v>
      </c>
      <c r="D162" s="1">
        <f>D168+D180</f>
        <v>0</v>
      </c>
      <c r="E162" s="1"/>
      <c r="F162" s="1">
        <f>G162+H162</f>
        <v>0</v>
      </c>
      <c r="G162" s="1">
        <f>G168+G172+G176+G180</f>
        <v>0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0</v>
      </c>
      <c r="D167" s="1">
        <f t="shared" si="23"/>
        <v>0</v>
      </c>
      <c r="E167" s="1">
        <f t="shared" si="23"/>
        <v>0</v>
      </c>
      <c r="F167" s="1">
        <f t="shared" si="23"/>
        <v>0</v>
      </c>
      <c r="G167" s="1">
        <f t="shared" si="23"/>
        <v>0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0</v>
      </c>
      <c r="D168" s="1"/>
      <c r="E168" s="1"/>
      <c r="F168" s="1">
        <f>G168+H168</f>
        <v>0</v>
      </c>
      <c r="G168" s="1"/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 t="shared" si="24"/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 t="shared" si="25"/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0</v>
      </c>
      <c r="D179" s="1">
        <f t="shared" si="26"/>
        <v>0</v>
      </c>
      <c r="E179" s="1">
        <f t="shared" si="26"/>
        <v>0</v>
      </c>
      <c r="F179" s="1">
        <f t="shared" si="26"/>
        <v>0</v>
      </c>
      <c r="G179" s="1">
        <f t="shared" si="26"/>
        <v>0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0</v>
      </c>
      <c r="D180" s="1"/>
      <c r="E180" s="1"/>
      <c r="F180" s="1">
        <f>G180+H180</f>
        <v>0</v>
      </c>
      <c r="G180" s="1"/>
      <c r="H180" s="1"/>
    </row>
    <row r="181" spans="1:8">
      <c r="A181" s="1" t="s">
        <v>29</v>
      </c>
      <c r="B181" s="3"/>
      <c r="C181" s="1">
        <f>D181+E181</f>
        <v>0</v>
      </c>
      <c r="D181" s="1"/>
      <c r="E181" s="1"/>
      <c r="F181" s="1">
        <f>G181+H181</f>
        <v>0</v>
      </c>
      <c r="G181" s="1"/>
      <c r="H181" s="1"/>
    </row>
    <row r="182" spans="1:8">
      <c r="A182" s="1" t="s">
        <v>16</v>
      </c>
      <c r="B182" s="3"/>
      <c r="C182" s="1">
        <f>D182+E182</f>
        <v>0</v>
      </c>
      <c r="D182" s="1"/>
      <c r="E182" s="1"/>
      <c r="F182" s="1">
        <f>G182+H182</f>
        <v>0</v>
      </c>
      <c r="G182" s="1"/>
      <c r="H182" s="1"/>
    </row>
    <row r="183" spans="1:8">
      <c r="A183" s="1" t="s">
        <v>40</v>
      </c>
      <c r="B183" s="3"/>
      <c r="C183" s="1">
        <f>D183+E183</f>
        <v>0</v>
      </c>
      <c r="D183" s="1"/>
      <c r="E183" s="1"/>
      <c r="F183" s="1">
        <f>G183+H183</f>
        <v>0</v>
      </c>
      <c r="G183" s="1"/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 t="shared" si="27"/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 t="shared" si="28"/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 t="shared" si="29"/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145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64</v>
      </c>
    </row>
  </sheetData>
  <mergeCells count="65">
    <mergeCell ref="G1:H5"/>
    <mergeCell ref="C7:F7"/>
    <mergeCell ref="B8:G8"/>
    <mergeCell ref="D11:E11"/>
    <mergeCell ref="A13:B13"/>
    <mergeCell ref="A14:E14"/>
    <mergeCell ref="H11:H12"/>
    <mergeCell ref="F75:H75"/>
    <mergeCell ref="C75:E75"/>
    <mergeCell ref="B21:E21"/>
    <mergeCell ref="B24:E24"/>
    <mergeCell ref="C26:F26"/>
    <mergeCell ref="C27:F27"/>
    <mergeCell ref="A28:H28"/>
    <mergeCell ref="A75:A80"/>
    <mergeCell ref="B75:B80"/>
    <mergeCell ref="A46:C46"/>
    <mergeCell ref="D76:E77"/>
    <mergeCell ref="F76:F80"/>
    <mergeCell ref="G76:H77"/>
    <mergeCell ref="C76:C80"/>
    <mergeCell ref="H78:H80"/>
    <mergeCell ref="E78:E80"/>
    <mergeCell ref="D78:D80"/>
    <mergeCell ref="G78:G80"/>
    <mergeCell ref="B15:E15"/>
    <mergeCell ref="B16:D16"/>
    <mergeCell ref="A31:H31"/>
    <mergeCell ref="C43:F43"/>
    <mergeCell ref="A44:H44"/>
    <mergeCell ref="A45:C45"/>
    <mergeCell ref="H13:H16"/>
    <mergeCell ref="A29:H29"/>
    <mergeCell ref="A30:H30"/>
    <mergeCell ref="A36:H3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8:C58"/>
    <mergeCell ref="A56:C56"/>
    <mergeCell ref="A57:C57"/>
    <mergeCell ref="A68:B68"/>
    <mergeCell ref="A69:B69"/>
    <mergeCell ref="A70:B70"/>
    <mergeCell ref="B60:F60"/>
    <mergeCell ref="A61:B61"/>
    <mergeCell ref="A62:B62"/>
    <mergeCell ref="A63:B63"/>
    <mergeCell ref="A64:B64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7:B67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7"/>
  <sheetViews>
    <sheetView topLeftCell="A77" workbookViewId="0">
      <selection activeCell="G102" sqref="G102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184</v>
      </c>
      <c r="E11" s="34"/>
      <c r="F11" s="8"/>
      <c r="G11" s="11" t="s">
        <v>68</v>
      </c>
      <c r="H11" s="30" t="s">
        <v>183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146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147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148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171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9446479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9446479</v>
      </c>
      <c r="E50" s="13"/>
      <c r="G50" s="11"/>
    </row>
    <row r="51" spans="1:7">
      <c r="A51" s="43" t="s">
        <v>96</v>
      </c>
      <c r="B51" s="43"/>
      <c r="C51" s="43"/>
      <c r="D51" s="16">
        <v>256119.84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148249.91</v>
      </c>
      <c r="E53" s="13"/>
      <c r="G53" s="11"/>
    </row>
    <row r="54" spans="1:7">
      <c r="A54" s="43" t="s">
        <v>99</v>
      </c>
      <c r="B54" s="43"/>
      <c r="C54" s="43"/>
      <c r="D54" s="16">
        <v>404369.75</v>
      </c>
      <c r="E54" s="13"/>
      <c r="G54" s="11"/>
    </row>
    <row r="55" spans="1:7">
      <c r="A55" s="32" t="s">
        <v>175</v>
      </c>
      <c r="B55" s="32"/>
      <c r="C55" s="32"/>
      <c r="D55" s="15">
        <v>9850848.75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9850848.75</v>
      </c>
      <c r="D62" s="15">
        <v>9850848.75</v>
      </c>
      <c r="E62" s="15">
        <v>9850848.75</v>
      </c>
      <c r="F62" s="15">
        <v>9850848.75</v>
      </c>
      <c r="G62" s="11"/>
    </row>
    <row r="63" spans="1:7" ht="12.75" customHeight="1">
      <c r="A63" s="45" t="s">
        <v>109</v>
      </c>
      <c r="B63" s="46"/>
      <c r="C63" s="16">
        <v>9446479</v>
      </c>
      <c r="D63" s="16">
        <v>9446479</v>
      </c>
      <c r="E63" s="16">
        <v>9446479</v>
      </c>
      <c r="F63" s="16">
        <v>9446479</v>
      </c>
      <c r="G63" s="11"/>
    </row>
    <row r="64" spans="1:7" ht="12.75" customHeight="1">
      <c r="A64" s="45" t="s">
        <v>110</v>
      </c>
      <c r="B64" s="46"/>
      <c r="C64" s="16">
        <v>5414651.0099999998</v>
      </c>
      <c r="D64" s="16">
        <v>5414651.0099999998</v>
      </c>
      <c r="E64" s="16">
        <v>5414651.0099999998</v>
      </c>
      <c r="F64" s="16">
        <v>5414651.0099999998</v>
      </c>
      <c r="G64" s="11"/>
    </row>
    <row r="65" spans="1:8" ht="12.75" customHeight="1">
      <c r="A65" s="45" t="s">
        <v>111</v>
      </c>
      <c r="B65" s="46"/>
      <c r="C65" s="16">
        <v>148249.91</v>
      </c>
      <c r="D65" s="16">
        <v>148249.91</v>
      </c>
      <c r="E65" s="16">
        <v>148249.91</v>
      </c>
      <c r="F65" s="16">
        <v>148249.91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8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2948979.8699999996</v>
      </c>
      <c r="D82" s="21">
        <f t="shared" si="0"/>
        <v>2948979.8699999996</v>
      </c>
      <c r="E82" s="21">
        <f t="shared" si="0"/>
        <v>0</v>
      </c>
      <c r="F82" s="21">
        <f t="shared" si="0"/>
        <v>2948979.8699999996</v>
      </c>
      <c r="G82" s="21">
        <f t="shared" si="0"/>
        <v>2948979.8699999996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65149</v>
      </c>
      <c r="D83" s="1">
        <v>65149</v>
      </c>
      <c r="E83" s="28"/>
      <c r="F83" s="1">
        <f>G83</f>
        <v>65149</v>
      </c>
      <c r="G83" s="1">
        <v>65149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2883830.8699999996</v>
      </c>
      <c r="D84" s="1">
        <f t="shared" si="1"/>
        <v>2883830.8699999996</v>
      </c>
      <c r="E84" s="1">
        <f t="shared" si="1"/>
        <v>0</v>
      </c>
      <c r="F84" s="1">
        <f t="shared" si="1"/>
        <v>2883830.8699999996</v>
      </c>
      <c r="G84" s="1">
        <f>G85+G86+G87</f>
        <v>2883830.8699999996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2883830.8699999996</v>
      </c>
      <c r="D85" s="1">
        <f>D88-D83</f>
        <v>2883830.8699999996</v>
      </c>
      <c r="E85" s="1"/>
      <c r="F85" s="1">
        <f>G85+H85</f>
        <v>2883830.8699999996</v>
      </c>
      <c r="G85" s="1">
        <f>G88-G83</f>
        <v>2883830.8699999996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2948979.8699999996</v>
      </c>
      <c r="D88" s="25">
        <f t="shared" si="2"/>
        <v>2948979.8699999996</v>
      </c>
      <c r="E88" s="25">
        <f t="shared" si="2"/>
        <v>0</v>
      </c>
      <c r="F88" s="25">
        <f t="shared" si="2"/>
        <v>2948979.8699999996</v>
      </c>
      <c r="G88" s="25">
        <f t="shared" si="2"/>
        <v>2948979.8699999996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2142682.5099999998</v>
      </c>
      <c r="D89" s="1">
        <f t="shared" si="3"/>
        <v>2142682.5099999998</v>
      </c>
      <c r="E89" s="1">
        <f t="shared" si="3"/>
        <v>0</v>
      </c>
      <c r="F89" s="1">
        <f t="shared" si="3"/>
        <v>2142682.5099999998</v>
      </c>
      <c r="G89" s="1">
        <f t="shared" si="3"/>
        <v>2142682.5099999998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2142682.5099999998</v>
      </c>
      <c r="D90" s="1">
        <f>D95+D99+D102</f>
        <v>2142682.5099999998</v>
      </c>
      <c r="E90" s="1"/>
      <c r="F90" s="1">
        <f>G90+H90</f>
        <v>2142682.5099999998</v>
      </c>
      <c r="G90" s="1">
        <f>G95+G99+G102</f>
        <v>2142682.5099999998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1591151.65</v>
      </c>
      <c r="D94" s="1">
        <f t="shared" si="4"/>
        <v>1591151.65</v>
      </c>
      <c r="E94" s="1">
        <f t="shared" si="4"/>
        <v>0</v>
      </c>
      <c r="F94" s="1">
        <f t="shared" si="4"/>
        <v>1591151.65</v>
      </c>
      <c r="G94" s="1">
        <f>G95+G96+G97</f>
        <v>1591151.65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1591151.65</v>
      </c>
      <c r="D95" s="1">
        <v>1591151.65</v>
      </c>
      <c r="E95" s="1"/>
      <c r="F95" s="1">
        <f t="shared" ref="F95:F100" si="6">G95+H95</f>
        <v>1591151.65</v>
      </c>
      <c r="G95" s="1">
        <v>1591151.65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10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10">
      <c r="A98" s="1" t="s">
        <v>19</v>
      </c>
      <c r="B98" s="3">
        <v>212</v>
      </c>
      <c r="C98" s="1">
        <f t="shared" si="5"/>
        <v>83349.59</v>
      </c>
      <c r="D98" s="1">
        <f>D99</f>
        <v>83349.59</v>
      </c>
      <c r="E98" s="1">
        <f>E99+E100</f>
        <v>0</v>
      </c>
      <c r="F98" s="1">
        <f t="shared" si="6"/>
        <v>83349.59</v>
      </c>
      <c r="G98" s="1">
        <f>G99</f>
        <v>83349.59</v>
      </c>
      <c r="H98" s="1">
        <f>H99+H100</f>
        <v>0</v>
      </c>
    </row>
    <row r="99" spans="1:10" ht="38.25">
      <c r="A99" s="1" t="s">
        <v>14</v>
      </c>
      <c r="B99" s="3"/>
      <c r="C99" s="1">
        <f>D99+E99</f>
        <v>83349.59</v>
      </c>
      <c r="D99" s="1">
        <v>83349.59</v>
      </c>
      <c r="E99" s="1"/>
      <c r="F99" s="1">
        <f t="shared" si="6"/>
        <v>83349.59</v>
      </c>
      <c r="G99" s="1">
        <v>83349.59</v>
      </c>
      <c r="H99" s="1"/>
    </row>
    <row r="100" spans="1:10" ht="64.5" customHeight="1">
      <c r="A100" s="1" t="s">
        <v>52</v>
      </c>
      <c r="B100" s="3"/>
      <c r="C100" s="1">
        <f t="shared" si="5"/>
        <v>83349.59</v>
      </c>
      <c r="D100" s="1">
        <v>83349.59</v>
      </c>
      <c r="E100" s="1"/>
      <c r="F100" s="1">
        <f t="shared" si="6"/>
        <v>83349.59</v>
      </c>
      <c r="G100" s="1">
        <v>83349.59</v>
      </c>
      <c r="H100" s="1"/>
    </row>
    <row r="101" spans="1:10" ht="25.5">
      <c r="A101" s="1" t="s">
        <v>20</v>
      </c>
      <c r="B101" s="3">
        <v>213</v>
      </c>
      <c r="C101" s="1">
        <f t="shared" ref="C101:H101" si="7">C102+C103+C104</f>
        <v>468181.27</v>
      </c>
      <c r="D101" s="1">
        <f t="shared" si="7"/>
        <v>468181.27</v>
      </c>
      <c r="E101" s="1">
        <f t="shared" si="7"/>
        <v>0</v>
      </c>
      <c r="F101" s="1">
        <f t="shared" si="7"/>
        <v>468181.27</v>
      </c>
      <c r="G101" s="1">
        <f>G102+G103+G104</f>
        <v>468181.27</v>
      </c>
      <c r="H101" s="1">
        <f t="shared" si="7"/>
        <v>0</v>
      </c>
    </row>
    <row r="102" spans="1:10" ht="38.25">
      <c r="A102" s="1" t="s">
        <v>14</v>
      </c>
      <c r="B102" s="3"/>
      <c r="C102" s="1">
        <f t="shared" ref="C102:C109" si="8">D102+E102</f>
        <v>468181.27</v>
      </c>
      <c r="D102" s="1">
        <v>468181.27</v>
      </c>
      <c r="E102" s="1"/>
      <c r="F102" s="1">
        <f>G102+H102</f>
        <v>468181.27</v>
      </c>
      <c r="G102" s="1">
        <v>468181.27</v>
      </c>
      <c r="H102" s="1"/>
    </row>
    <row r="103" spans="1:10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10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10">
      <c r="A105" s="1" t="s">
        <v>21</v>
      </c>
      <c r="B105" s="3">
        <v>220</v>
      </c>
      <c r="C105" s="1">
        <f t="shared" si="8"/>
        <v>587048.24</v>
      </c>
      <c r="D105" s="1">
        <f>D110+D114+D118+D122+D126+D133</f>
        <v>587048.24</v>
      </c>
      <c r="E105" s="1">
        <f>E110+E114+E118+E122+E126+E133</f>
        <v>0</v>
      </c>
      <c r="F105" s="1">
        <f>F110+F114+F118+F122+F126+F133</f>
        <v>587048.24</v>
      </c>
      <c r="G105" s="1">
        <f>G110+G114+G118+G122+G126+G133</f>
        <v>587048.24</v>
      </c>
      <c r="H105" s="1">
        <f>H110+H114+H118+H122+H126+H133</f>
        <v>0</v>
      </c>
      <c r="I105" s="6"/>
      <c r="J105" s="6"/>
    </row>
    <row r="106" spans="1:10" ht="38.25">
      <c r="A106" s="1" t="s">
        <v>14</v>
      </c>
      <c r="B106" s="3"/>
      <c r="C106" s="1">
        <f t="shared" si="8"/>
        <v>587048.24</v>
      </c>
      <c r="D106" s="1">
        <f>D111+D115+D119+D123+D127+D134</f>
        <v>587048.24</v>
      </c>
      <c r="E106" s="1"/>
      <c r="F106" s="1">
        <f>G106+H106</f>
        <v>587048.24</v>
      </c>
      <c r="G106" s="1">
        <f>G111+G115+G119+G123+G127+G134</f>
        <v>587048.24</v>
      </c>
      <c r="H106" s="1"/>
    </row>
    <row r="107" spans="1:10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10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10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520347.25</v>
      </c>
      <c r="G109" s="1"/>
      <c r="H109" s="1">
        <v>520347.25</v>
      </c>
    </row>
    <row r="110" spans="1:10">
      <c r="A110" s="1" t="s">
        <v>22</v>
      </c>
      <c r="B110" s="3">
        <v>221</v>
      </c>
      <c r="C110" s="1">
        <f t="shared" ref="C110:H110" si="9">C111+C112+C113</f>
        <v>6464.39</v>
      </c>
      <c r="D110" s="1">
        <f t="shared" si="9"/>
        <v>6464.39</v>
      </c>
      <c r="E110" s="1">
        <f t="shared" si="9"/>
        <v>0</v>
      </c>
      <c r="F110" s="1">
        <f t="shared" si="9"/>
        <v>6464.39</v>
      </c>
      <c r="G110" s="1">
        <f>G111+G112+G113</f>
        <v>6464.39</v>
      </c>
      <c r="H110" s="1">
        <f t="shared" si="9"/>
        <v>0</v>
      </c>
    </row>
    <row r="111" spans="1:10" ht="38.25">
      <c r="A111" s="1" t="s">
        <v>14</v>
      </c>
      <c r="B111" s="3"/>
      <c r="C111" s="1">
        <f>D111+E111</f>
        <v>6464.39</v>
      </c>
      <c r="D111" s="1">
        <v>6464.39</v>
      </c>
      <c r="E111" s="1"/>
      <c r="F111" s="1">
        <f>G111+H111</f>
        <v>6464.39</v>
      </c>
      <c r="G111" s="1">
        <v>6464.39</v>
      </c>
      <c r="H111" s="1"/>
    </row>
    <row r="112" spans="1:10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0</v>
      </c>
      <c r="D114" s="1">
        <f t="shared" si="10"/>
        <v>0</v>
      </c>
      <c r="E114" s="1">
        <f t="shared" si="10"/>
        <v>0</v>
      </c>
      <c r="F114" s="1">
        <f t="shared" si="10"/>
        <v>0</v>
      </c>
      <c r="G114" s="1">
        <f>G115+G116+G117</f>
        <v>0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0</v>
      </c>
      <c r="D115" s="1"/>
      <c r="E115" s="1"/>
      <c r="F115" s="1">
        <f>G115+H115</f>
        <v>0</v>
      </c>
      <c r="G115" s="1"/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520347.25</v>
      </c>
      <c r="D118" s="1">
        <f t="shared" si="11"/>
        <v>520347.25</v>
      </c>
      <c r="E118" s="1">
        <f t="shared" si="11"/>
        <v>0</v>
      </c>
      <c r="F118" s="1">
        <f t="shared" si="11"/>
        <v>520347.25</v>
      </c>
      <c r="G118" s="1">
        <f>G119+G120+G121</f>
        <v>520347.25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520347.25</v>
      </c>
      <c r="D119" s="1">
        <v>520347.25</v>
      </c>
      <c r="E119" s="1"/>
      <c r="F119" s="1">
        <f>G119+H119</f>
        <v>520347.25</v>
      </c>
      <c r="G119" s="1">
        <v>520347.25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31145.49</v>
      </c>
      <c r="D126" s="1">
        <f t="shared" si="13"/>
        <v>31145.49</v>
      </c>
      <c r="E126" s="1">
        <f t="shared" si="13"/>
        <v>0</v>
      </c>
      <c r="F126" s="1">
        <f t="shared" si="13"/>
        <v>31145.49</v>
      </c>
      <c r="G126" s="1">
        <f>G127+G129+G131</f>
        <v>31145.49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31145.49</v>
      </c>
      <c r="D127" s="1">
        <v>31145.49</v>
      </c>
      <c r="E127" s="1"/>
      <c r="F127" s="1">
        <f t="shared" ref="F127:F132" si="15">G127+H127</f>
        <v>31145.49</v>
      </c>
      <c r="G127" s="1">
        <v>31145.49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29091.11</v>
      </c>
      <c r="D133" s="1">
        <f t="shared" si="16"/>
        <v>29091.11</v>
      </c>
      <c r="E133" s="1">
        <f t="shared" si="16"/>
        <v>0</v>
      </c>
      <c r="F133" s="1">
        <f t="shared" si="16"/>
        <v>29091.11</v>
      </c>
      <c r="G133" s="1">
        <f>G134+G136+G138</f>
        <v>29091.11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29091.11</v>
      </c>
      <c r="D134" s="1">
        <v>29091.11</v>
      </c>
      <c r="E134" s="1"/>
      <c r="F134" s="1">
        <f t="shared" ref="F134:F139" si="18">G134+H134</f>
        <v>29091.11</v>
      </c>
      <c r="G134" s="1">
        <v>29091.11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106173.84</v>
      </c>
      <c r="D155" s="1">
        <f t="shared" si="21"/>
        <v>106173.84</v>
      </c>
      <c r="E155" s="1">
        <f t="shared" si="21"/>
        <v>0</v>
      </c>
      <c r="F155" s="1">
        <f t="shared" si="21"/>
        <v>106173.84</v>
      </c>
      <c r="G155" s="1">
        <f>G156+G158+G160</f>
        <v>106173.84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106173.84</v>
      </c>
      <c r="D156" s="1">
        <v>106173.84</v>
      </c>
      <c r="E156" s="1"/>
      <c r="F156" s="1">
        <f>G156+H156</f>
        <v>106173.84</v>
      </c>
      <c r="G156" s="1">
        <v>106173.84</v>
      </c>
      <c r="H156" s="1"/>
    </row>
    <row r="157" spans="1:8" ht="38.25">
      <c r="A157" s="1" t="s">
        <v>33</v>
      </c>
      <c r="B157" s="3"/>
      <c r="C157" s="1">
        <f t="shared" si="22"/>
        <v>106173.84</v>
      </c>
      <c r="D157" s="1">
        <v>106173.84</v>
      </c>
      <c r="E157" s="1"/>
      <c r="F157" s="1">
        <f>G157+H157</f>
        <v>106173.84</v>
      </c>
      <c r="G157" s="1">
        <v>106173.84</v>
      </c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106173.84</v>
      </c>
      <c r="D159" s="1"/>
      <c r="E159" s="1">
        <v>106173.84</v>
      </c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113075.27999999998</v>
      </c>
      <c r="D161" s="1">
        <f>D167+D171+D175+D179</f>
        <v>113075.27999999998</v>
      </c>
      <c r="E161" s="1">
        <f>E167+E171+E175+E179</f>
        <v>0</v>
      </c>
      <c r="F161" s="1">
        <f>F167+F171+F175+F179</f>
        <v>113075.27999999998</v>
      </c>
      <c r="G161" s="1">
        <f>G167+G171+G175+G179</f>
        <v>113075.27999999998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47926.28</v>
      </c>
      <c r="D162" s="1">
        <f>D168+D180</f>
        <v>47926.28</v>
      </c>
      <c r="E162" s="1"/>
      <c r="F162" s="1">
        <f>G162+H162</f>
        <v>47926.28</v>
      </c>
      <c r="G162" s="1">
        <f>G168+G180</f>
        <v>47926.28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6325.29</v>
      </c>
      <c r="D167" s="1">
        <f t="shared" si="23"/>
        <v>6325.29</v>
      </c>
      <c r="E167" s="1">
        <f t="shared" si="23"/>
        <v>0</v>
      </c>
      <c r="F167" s="1">
        <f t="shared" si="23"/>
        <v>6325.29</v>
      </c>
      <c r="G167" s="1">
        <f>G168+G169+G170</f>
        <v>6325.29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6325.29</v>
      </c>
      <c r="D168" s="1">
        <v>6325.29</v>
      </c>
      <c r="E168" s="1"/>
      <c r="F168" s="1">
        <f>G168+H168</f>
        <v>6325.29</v>
      </c>
      <c r="G168" s="1">
        <v>6325.29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106749.98999999999</v>
      </c>
      <c r="D179" s="1">
        <f t="shared" si="26"/>
        <v>106749.98999999999</v>
      </c>
      <c r="E179" s="1">
        <f t="shared" si="26"/>
        <v>0</v>
      </c>
      <c r="F179" s="1">
        <f t="shared" si="26"/>
        <v>106749.98999999999</v>
      </c>
      <c r="G179" s="1">
        <f>G180+G182</f>
        <v>106749.98999999999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41600.99</v>
      </c>
      <c r="D180" s="1">
        <v>41600.99</v>
      </c>
      <c r="E180" s="1"/>
      <c r="F180" s="1">
        <f>G180+H180</f>
        <v>41600.99</v>
      </c>
      <c r="G180" s="1">
        <v>41600.99</v>
      </c>
      <c r="H180" s="1"/>
    </row>
    <row r="181" spans="1:8">
      <c r="A181" s="1" t="s">
        <v>29</v>
      </c>
      <c r="B181" s="3"/>
      <c r="C181" s="1">
        <f>D181+E181</f>
        <v>27647.41</v>
      </c>
      <c r="D181" s="1">
        <v>27647.41</v>
      </c>
      <c r="E181" s="1"/>
      <c r="F181" s="1">
        <f>G181+H181</f>
        <v>27647.41</v>
      </c>
      <c r="G181" s="1">
        <v>27647.41</v>
      </c>
      <c r="H181" s="1"/>
    </row>
    <row r="182" spans="1:8">
      <c r="A182" s="1" t="s">
        <v>16</v>
      </c>
      <c r="B182" s="3"/>
      <c r="C182" s="1">
        <f>D182+E182</f>
        <v>65149</v>
      </c>
      <c r="D182" s="1">
        <v>65149</v>
      </c>
      <c r="E182" s="1"/>
      <c r="F182" s="1">
        <f>G182+H182</f>
        <v>65149</v>
      </c>
      <c r="G182" s="1">
        <v>65149</v>
      </c>
      <c r="H182" s="1"/>
    </row>
    <row r="183" spans="1:8">
      <c r="A183" s="1" t="s">
        <v>40</v>
      </c>
      <c r="B183" s="3"/>
      <c r="C183" s="1">
        <f>D183+E183</f>
        <v>65149</v>
      </c>
      <c r="D183" s="1">
        <v>65149</v>
      </c>
      <c r="E183" s="1"/>
      <c r="F183" s="1">
        <f>G183+H183</f>
        <v>65149</v>
      </c>
      <c r="G183" s="1">
        <v>65149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149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7"/>
  <sheetViews>
    <sheetView topLeftCell="A77" workbookViewId="0">
      <selection activeCell="G181" sqref="G181"/>
    </sheetView>
  </sheetViews>
  <sheetFormatPr defaultRowHeight="12.75"/>
  <cols>
    <col min="1" max="1" width="29.42578125" style="4" customWidth="1"/>
    <col min="2" max="2" width="9.7109375" style="8" customWidth="1"/>
    <col min="3" max="3" width="14" style="4" customWidth="1"/>
    <col min="4" max="4" width="19" style="4" customWidth="1"/>
    <col min="5" max="5" width="19.140625" style="4" customWidth="1"/>
    <col min="6" max="6" width="12.7109375" style="4" customWidth="1"/>
    <col min="7" max="7" width="17.85546875" style="4" customWidth="1"/>
    <col min="8" max="8" width="16.5703125" style="4" customWidth="1"/>
    <col min="9" max="16384" width="9.140625" style="4"/>
  </cols>
  <sheetData>
    <row r="1" spans="1:8" ht="12.75" customHeight="1">
      <c r="G1" s="52" t="s">
        <v>172</v>
      </c>
      <c r="H1" s="52"/>
    </row>
    <row r="2" spans="1:8">
      <c r="G2" s="52"/>
      <c r="H2" s="52"/>
    </row>
    <row r="3" spans="1:8">
      <c r="G3" s="52"/>
      <c r="H3" s="52"/>
    </row>
    <row r="4" spans="1:8">
      <c r="G4" s="52"/>
      <c r="H4" s="52"/>
    </row>
    <row r="5" spans="1:8" ht="12.75" customHeight="1">
      <c r="G5" s="52"/>
      <c r="H5" s="52"/>
    </row>
    <row r="6" spans="1:8" ht="12.75" customHeight="1">
      <c r="G6" s="10"/>
      <c r="H6" s="10"/>
    </row>
    <row r="7" spans="1:8" ht="12.75" customHeight="1">
      <c r="C7" s="33" t="s">
        <v>65</v>
      </c>
      <c r="D7" s="33"/>
      <c r="E7" s="33"/>
      <c r="F7" s="33"/>
      <c r="G7" s="10"/>
      <c r="H7" s="10"/>
    </row>
    <row r="8" spans="1:8" ht="12.75" customHeight="1">
      <c r="B8" s="34" t="s">
        <v>176</v>
      </c>
      <c r="C8" s="34"/>
      <c r="D8" s="34"/>
      <c r="E8" s="34"/>
      <c r="F8" s="34"/>
      <c r="G8" s="34"/>
      <c r="H8" s="10"/>
    </row>
    <row r="9" spans="1:8" ht="12.75" customHeight="1">
      <c r="C9" s="8"/>
      <c r="D9" s="8"/>
      <c r="E9" s="8"/>
      <c r="F9" s="8"/>
      <c r="G9" s="8"/>
      <c r="H9" s="10" t="s">
        <v>66</v>
      </c>
    </row>
    <row r="10" spans="1:8" ht="12.75" customHeight="1">
      <c r="C10" s="8"/>
      <c r="D10" s="8"/>
      <c r="E10" s="8"/>
      <c r="F10" s="8"/>
      <c r="G10" s="11" t="s">
        <v>67</v>
      </c>
      <c r="H10" s="14"/>
    </row>
    <row r="11" spans="1:8" ht="12.75" customHeight="1">
      <c r="C11" s="8"/>
      <c r="D11" s="34" t="s">
        <v>186</v>
      </c>
      <c r="E11" s="34"/>
      <c r="F11" s="8"/>
      <c r="G11" s="11" t="s">
        <v>68</v>
      </c>
      <c r="H11" s="30" t="s">
        <v>185</v>
      </c>
    </row>
    <row r="12" spans="1:8" ht="12.75" customHeight="1">
      <c r="C12" s="8"/>
      <c r="D12" s="8"/>
      <c r="E12" s="8"/>
      <c r="F12" s="8"/>
      <c r="G12" s="11"/>
      <c r="H12" s="31"/>
    </row>
    <row r="13" spans="1:8" ht="12.75" customHeight="1">
      <c r="A13" s="29" t="s">
        <v>69</v>
      </c>
      <c r="B13" s="29"/>
      <c r="C13" s="8"/>
      <c r="D13" s="8"/>
      <c r="E13" s="8"/>
      <c r="F13" s="8"/>
      <c r="G13" s="11" t="s">
        <v>73</v>
      </c>
      <c r="H13" s="30"/>
    </row>
    <row r="14" spans="1:8" ht="12.75" customHeight="1">
      <c r="A14" s="29" t="s">
        <v>150</v>
      </c>
      <c r="B14" s="29"/>
      <c r="C14" s="29"/>
      <c r="D14" s="29"/>
      <c r="E14" s="29"/>
      <c r="F14" s="8"/>
      <c r="G14" s="11"/>
      <c r="H14" s="42"/>
    </row>
    <row r="15" spans="1:8" ht="12.75" customHeight="1">
      <c r="B15" s="34"/>
      <c r="C15" s="34"/>
      <c r="D15" s="34"/>
      <c r="E15" s="34"/>
      <c r="F15" s="8"/>
      <c r="G15" s="11"/>
      <c r="H15" s="42"/>
    </row>
    <row r="16" spans="1:8" ht="12.75" customHeight="1">
      <c r="A16" s="4" t="s">
        <v>71</v>
      </c>
      <c r="B16" s="29" t="s">
        <v>151</v>
      </c>
      <c r="C16" s="29"/>
      <c r="D16" s="29"/>
      <c r="E16" s="8"/>
      <c r="F16" s="8"/>
      <c r="G16" s="11"/>
      <c r="H16" s="31"/>
    </row>
    <row r="17" spans="1:8" ht="12.75" customHeight="1">
      <c r="G17" s="12"/>
      <c r="H17" s="14"/>
    </row>
    <row r="18" spans="1:8" ht="12.75" customHeight="1">
      <c r="A18" s="4" t="s">
        <v>74</v>
      </c>
      <c r="G18" s="12" t="s">
        <v>75</v>
      </c>
      <c r="H18" s="14">
        <v>383</v>
      </c>
    </row>
    <row r="19" spans="1:8" ht="12.75" customHeight="1">
      <c r="G19" s="12"/>
      <c r="H19" s="10"/>
    </row>
    <row r="20" spans="1:8">
      <c r="A20" s="4" t="s">
        <v>76</v>
      </c>
      <c r="G20" s="12"/>
      <c r="H20" s="9"/>
    </row>
    <row r="21" spans="1:8">
      <c r="A21" s="4" t="s">
        <v>77</v>
      </c>
      <c r="B21" s="29" t="s">
        <v>168</v>
      </c>
      <c r="C21" s="29"/>
      <c r="D21" s="29"/>
      <c r="E21" s="29"/>
      <c r="G21" s="11"/>
    </row>
    <row r="22" spans="1:8">
      <c r="G22" s="11"/>
    </row>
    <row r="23" spans="1:8">
      <c r="A23" s="4" t="s">
        <v>78</v>
      </c>
      <c r="G23" s="11"/>
    </row>
    <row r="24" spans="1:8">
      <c r="A24" s="4" t="s">
        <v>79</v>
      </c>
      <c r="B24" s="29" t="s">
        <v>152</v>
      </c>
      <c r="C24" s="29"/>
      <c r="D24" s="29"/>
      <c r="E24" s="29"/>
      <c r="G24" s="11"/>
    </row>
    <row r="25" spans="1:8">
      <c r="B25" s="13"/>
      <c r="C25" s="13"/>
      <c r="D25" s="13"/>
      <c r="E25" s="13"/>
      <c r="G25" s="11"/>
    </row>
    <row r="26" spans="1:8">
      <c r="B26" s="13"/>
      <c r="C26" s="34" t="s">
        <v>80</v>
      </c>
      <c r="D26" s="34"/>
      <c r="E26" s="34"/>
      <c r="F26" s="34"/>
      <c r="G26" s="11"/>
    </row>
    <row r="27" spans="1:8">
      <c r="B27" s="13"/>
      <c r="C27" s="34" t="s">
        <v>81</v>
      </c>
      <c r="D27" s="34"/>
      <c r="E27" s="34"/>
      <c r="F27" s="34"/>
      <c r="G27" s="11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 t="s">
        <v>82</v>
      </c>
      <c r="B30" s="29"/>
      <c r="C30" s="29"/>
      <c r="D30" s="29"/>
      <c r="E30" s="29"/>
      <c r="F30" s="29"/>
      <c r="G30" s="29"/>
      <c r="H30" s="29"/>
    </row>
    <row r="31" spans="1:8" ht="13.5">
      <c r="A31" s="51" t="s">
        <v>169</v>
      </c>
      <c r="B31" s="51"/>
      <c r="C31" s="51"/>
      <c r="D31" s="51"/>
      <c r="E31" s="51"/>
      <c r="F31" s="51"/>
      <c r="G31" s="51"/>
      <c r="H31" s="51"/>
    </row>
    <row r="32" spans="1:8">
      <c r="A32" s="13"/>
      <c r="B32" s="13"/>
      <c r="C32" s="13"/>
      <c r="D32" s="13"/>
      <c r="E32" s="13"/>
      <c r="G32" s="11"/>
    </row>
    <row r="33" spans="1:8">
      <c r="A33" s="13"/>
      <c r="B33" s="13"/>
      <c r="C33" s="13"/>
      <c r="D33" s="13"/>
      <c r="E33" s="13"/>
      <c r="G33" s="11"/>
    </row>
    <row r="34" spans="1:8">
      <c r="A34" s="29" t="s">
        <v>83</v>
      </c>
      <c r="B34" s="29"/>
      <c r="C34" s="29"/>
      <c r="D34" s="29"/>
      <c r="E34" s="29"/>
      <c r="F34" s="29"/>
      <c r="G34" s="29"/>
      <c r="H34" s="29"/>
    </row>
    <row r="35" spans="1:8">
      <c r="A35" s="29" t="s">
        <v>84</v>
      </c>
      <c r="B35" s="29"/>
      <c r="C35" s="29"/>
      <c r="D35" s="29"/>
      <c r="E35" s="29"/>
      <c r="F35" s="29"/>
      <c r="G35" s="29"/>
      <c r="H35" s="29"/>
    </row>
    <row r="36" spans="1:8" ht="13.5">
      <c r="A36" s="51" t="s">
        <v>170</v>
      </c>
      <c r="B36" s="51"/>
      <c r="C36" s="51"/>
      <c r="D36" s="51"/>
      <c r="E36" s="51"/>
      <c r="F36" s="51"/>
      <c r="G36" s="51"/>
      <c r="H36" s="51"/>
    </row>
    <row r="37" spans="1:8">
      <c r="A37" s="13"/>
      <c r="B37" s="13"/>
      <c r="C37" s="13"/>
      <c r="D37" s="13"/>
      <c r="E37" s="13"/>
      <c r="G37" s="11"/>
    </row>
    <row r="38" spans="1:8">
      <c r="A38" s="13"/>
      <c r="B38" s="13"/>
      <c r="C38" s="13"/>
      <c r="D38" s="13"/>
      <c r="E38" s="13"/>
      <c r="G38" s="11"/>
    </row>
    <row r="39" spans="1:8">
      <c r="A39" s="29" t="s">
        <v>85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86</v>
      </c>
      <c r="B40" s="29"/>
      <c r="C40" s="13"/>
      <c r="D40" s="13"/>
      <c r="E40" s="13"/>
      <c r="G40" s="11"/>
    </row>
    <row r="41" spans="1:8">
      <c r="A41" s="13"/>
      <c r="B41" s="13"/>
      <c r="C41" s="13"/>
      <c r="D41" s="13"/>
      <c r="E41" s="13"/>
      <c r="G41" s="11"/>
    </row>
    <row r="42" spans="1:8">
      <c r="A42" s="13"/>
      <c r="B42" s="13"/>
      <c r="C42" s="13"/>
      <c r="D42" s="13"/>
      <c r="E42" s="13"/>
      <c r="G42" s="11"/>
    </row>
    <row r="43" spans="1:8">
      <c r="B43" s="13"/>
      <c r="C43" s="34" t="s">
        <v>87</v>
      </c>
      <c r="D43" s="34"/>
      <c r="E43" s="34"/>
      <c r="F43" s="34"/>
      <c r="G43" s="11"/>
    </row>
    <row r="44" spans="1:8" ht="15" customHeight="1">
      <c r="A44" s="34" t="s">
        <v>88</v>
      </c>
      <c r="B44" s="34"/>
      <c r="C44" s="34"/>
      <c r="D44" s="34"/>
      <c r="E44" s="34"/>
      <c r="F44" s="34"/>
      <c r="G44" s="34"/>
      <c r="H44" s="34"/>
    </row>
    <row r="45" spans="1:8" ht="38.25">
      <c r="A45" s="44" t="s">
        <v>90</v>
      </c>
      <c r="B45" s="44"/>
      <c r="C45" s="44"/>
      <c r="D45" s="16" t="s">
        <v>89</v>
      </c>
      <c r="E45" s="13"/>
      <c r="G45" s="11"/>
    </row>
    <row r="46" spans="1:8">
      <c r="A46" s="43" t="s">
        <v>91</v>
      </c>
      <c r="B46" s="43"/>
      <c r="C46" s="43"/>
      <c r="D46" s="16">
        <v>7988482.25</v>
      </c>
      <c r="E46" s="13"/>
      <c r="G46" s="11"/>
    </row>
    <row r="47" spans="1:8" ht="24" customHeight="1">
      <c r="A47" s="43" t="s">
        <v>92</v>
      </c>
      <c r="B47" s="43"/>
      <c r="C47" s="43"/>
      <c r="D47" s="16"/>
      <c r="E47" s="13"/>
      <c r="G47" s="11"/>
    </row>
    <row r="48" spans="1:8" ht="24.75" customHeight="1">
      <c r="A48" s="43" t="s">
        <v>93</v>
      </c>
      <c r="B48" s="43"/>
      <c r="C48" s="43"/>
      <c r="D48" s="16"/>
      <c r="E48" s="13"/>
      <c r="G48" s="11"/>
    </row>
    <row r="49" spans="1:7" ht="25.5" customHeight="1">
      <c r="A49" s="43" t="s">
        <v>94</v>
      </c>
      <c r="B49" s="43"/>
      <c r="C49" s="43"/>
      <c r="D49" s="16"/>
      <c r="E49" s="13"/>
      <c r="G49" s="11"/>
    </row>
    <row r="50" spans="1:7">
      <c r="A50" s="43" t="s">
        <v>95</v>
      </c>
      <c r="B50" s="43"/>
      <c r="C50" s="43"/>
      <c r="D50" s="16">
        <v>7988482.25</v>
      </c>
      <c r="E50" s="13"/>
      <c r="G50" s="11"/>
    </row>
    <row r="51" spans="1:7">
      <c r="A51" s="43" t="s">
        <v>96</v>
      </c>
      <c r="B51" s="43"/>
      <c r="C51" s="43"/>
      <c r="D51" s="16">
        <v>450539.82</v>
      </c>
      <c r="E51" s="13"/>
      <c r="G51" s="11"/>
    </row>
    <row r="52" spans="1:7">
      <c r="A52" s="43" t="s">
        <v>97</v>
      </c>
      <c r="B52" s="43"/>
      <c r="C52" s="43"/>
      <c r="D52" s="16"/>
      <c r="E52" s="13"/>
      <c r="G52" s="11"/>
    </row>
    <row r="53" spans="1:7">
      <c r="A53" s="43" t="s">
        <v>98</v>
      </c>
      <c r="B53" s="43"/>
      <c r="C53" s="43"/>
      <c r="D53" s="16">
        <v>129993.97</v>
      </c>
      <c r="E53" s="13"/>
      <c r="G53" s="11"/>
    </row>
    <row r="54" spans="1:7">
      <c r="A54" s="43" t="s">
        <v>99</v>
      </c>
      <c r="B54" s="43"/>
      <c r="C54" s="43"/>
      <c r="D54" s="16">
        <v>580533.79</v>
      </c>
      <c r="E54" s="13"/>
      <c r="G54" s="11"/>
    </row>
    <row r="55" spans="1:7">
      <c r="A55" s="32" t="s">
        <v>175</v>
      </c>
      <c r="B55" s="32"/>
      <c r="C55" s="32"/>
      <c r="D55" s="15">
        <v>8569016.0399999991</v>
      </c>
      <c r="E55" s="13"/>
      <c r="G55" s="11"/>
    </row>
    <row r="56" spans="1:7">
      <c r="A56" s="43" t="s">
        <v>100</v>
      </c>
      <c r="B56" s="43"/>
      <c r="C56" s="43"/>
      <c r="D56" s="16"/>
      <c r="E56" s="13"/>
      <c r="G56" s="11"/>
    </row>
    <row r="57" spans="1:7" ht="38.25" customHeight="1">
      <c r="A57" s="43" t="s">
        <v>101</v>
      </c>
      <c r="B57" s="43"/>
      <c r="C57" s="43"/>
      <c r="D57" s="16"/>
      <c r="E57" s="13"/>
      <c r="G57" s="11"/>
    </row>
    <row r="58" spans="1:7">
      <c r="A58" s="43" t="s">
        <v>102</v>
      </c>
      <c r="B58" s="43"/>
      <c r="C58" s="43"/>
      <c r="D58" s="16"/>
      <c r="E58" s="13"/>
      <c r="G58" s="11"/>
    </row>
    <row r="59" spans="1:7">
      <c r="A59" s="17"/>
      <c r="B59" s="17"/>
      <c r="C59" s="17"/>
      <c r="D59" s="17"/>
      <c r="E59" s="13"/>
      <c r="G59" s="11"/>
    </row>
    <row r="60" spans="1:7" ht="12.75" customHeight="1">
      <c r="A60" s="17"/>
      <c r="B60" s="47" t="s">
        <v>107</v>
      </c>
      <c r="C60" s="47"/>
      <c r="D60" s="47"/>
      <c r="E60" s="47"/>
      <c r="F60" s="47"/>
      <c r="G60" s="11"/>
    </row>
    <row r="61" spans="1:7" ht="50.25" customHeight="1">
      <c r="A61" s="48" t="s">
        <v>0</v>
      </c>
      <c r="B61" s="49"/>
      <c r="C61" s="19" t="s">
        <v>103</v>
      </c>
      <c r="D61" s="19" t="s">
        <v>104</v>
      </c>
      <c r="E61" s="19" t="s">
        <v>105</v>
      </c>
      <c r="F61" s="20" t="s">
        <v>106</v>
      </c>
      <c r="G61" s="11"/>
    </row>
    <row r="62" spans="1:7" ht="12.75" customHeight="1">
      <c r="A62" s="45" t="s">
        <v>108</v>
      </c>
      <c r="B62" s="46"/>
      <c r="C62" s="15">
        <v>8569016.0399999991</v>
      </c>
      <c r="D62" s="15">
        <v>8569016.0399999991</v>
      </c>
      <c r="E62" s="15">
        <v>8569016.0399999991</v>
      </c>
      <c r="F62" s="15">
        <v>8569016.0399999991</v>
      </c>
      <c r="G62" s="11"/>
    </row>
    <row r="63" spans="1:7" ht="12.75" customHeight="1">
      <c r="A63" s="45" t="s">
        <v>109</v>
      </c>
      <c r="B63" s="46"/>
      <c r="C63" s="16">
        <v>7988482.25</v>
      </c>
      <c r="D63" s="16">
        <v>7988482.25</v>
      </c>
      <c r="E63" s="16">
        <v>7988482.25</v>
      </c>
      <c r="F63" s="16">
        <v>7988482.25</v>
      </c>
      <c r="G63" s="11"/>
    </row>
    <row r="64" spans="1:7" ht="12.75" customHeight="1">
      <c r="A64" s="45" t="s">
        <v>110</v>
      </c>
      <c r="B64" s="46"/>
      <c r="C64" s="16">
        <v>4723522.26</v>
      </c>
      <c r="D64" s="16">
        <v>4723522.26</v>
      </c>
      <c r="E64" s="16">
        <v>4723522.26</v>
      </c>
      <c r="F64" s="16">
        <v>4723522.26</v>
      </c>
      <c r="G64" s="11"/>
    </row>
    <row r="65" spans="1:8" ht="12.75" customHeight="1">
      <c r="A65" s="45" t="s">
        <v>111</v>
      </c>
      <c r="B65" s="46"/>
      <c r="C65" s="16">
        <v>129993.97</v>
      </c>
      <c r="D65" s="16">
        <v>129993.97</v>
      </c>
      <c r="E65" s="16">
        <v>129993.97</v>
      </c>
      <c r="F65" s="16">
        <v>129993.97</v>
      </c>
      <c r="G65" s="11"/>
    </row>
    <row r="66" spans="1:8" ht="12.75" customHeight="1">
      <c r="A66" s="45" t="s">
        <v>110</v>
      </c>
      <c r="B66" s="46"/>
      <c r="C66" s="16"/>
      <c r="D66" s="16"/>
      <c r="E66" s="16"/>
      <c r="F66" s="16"/>
      <c r="G66" s="11"/>
    </row>
    <row r="67" spans="1:8" ht="12.75" customHeight="1">
      <c r="A67" s="45" t="s">
        <v>112</v>
      </c>
      <c r="B67" s="46"/>
      <c r="C67" s="16"/>
      <c r="D67" s="16"/>
      <c r="E67" s="16"/>
      <c r="F67" s="18"/>
      <c r="G67" s="11"/>
    </row>
    <row r="68" spans="1:8" ht="12.75" customHeight="1">
      <c r="A68" s="45" t="s">
        <v>113</v>
      </c>
      <c r="B68" s="46"/>
      <c r="C68" s="16"/>
      <c r="D68" s="16"/>
      <c r="E68" s="16"/>
      <c r="F68" s="18"/>
      <c r="G68" s="11"/>
    </row>
    <row r="69" spans="1:8" ht="25.5" customHeight="1">
      <c r="A69" s="45" t="s">
        <v>114</v>
      </c>
      <c r="B69" s="46"/>
      <c r="C69" s="16"/>
      <c r="D69" s="16"/>
      <c r="E69" s="16"/>
      <c r="F69" s="18"/>
      <c r="G69" s="11"/>
    </row>
    <row r="70" spans="1:8" ht="12.75" customHeight="1">
      <c r="A70" s="45" t="s">
        <v>115</v>
      </c>
      <c r="B70" s="46"/>
      <c r="C70" s="16"/>
      <c r="D70" s="16"/>
      <c r="E70" s="16"/>
      <c r="F70" s="18"/>
      <c r="G70" s="11"/>
    </row>
    <row r="71" spans="1:8" ht="12.75" customHeight="1">
      <c r="A71" s="45" t="s">
        <v>2</v>
      </c>
      <c r="B71" s="46"/>
      <c r="C71" s="16"/>
      <c r="D71" s="16"/>
      <c r="E71" s="16"/>
      <c r="F71" s="18"/>
      <c r="G71" s="11"/>
    </row>
    <row r="72" spans="1:8" ht="25.5" customHeight="1">
      <c r="A72" s="45" t="s">
        <v>116</v>
      </c>
      <c r="B72" s="46"/>
      <c r="C72" s="16"/>
      <c r="D72" s="16"/>
      <c r="E72" s="16"/>
      <c r="F72" s="18"/>
      <c r="G72" s="11"/>
    </row>
    <row r="73" spans="1:8">
      <c r="A73" s="17"/>
      <c r="B73" s="17"/>
      <c r="C73" s="17"/>
      <c r="D73" s="17"/>
      <c r="E73" s="13"/>
      <c r="G73" s="11"/>
    </row>
    <row r="74" spans="1:8">
      <c r="B74" s="50" t="s">
        <v>117</v>
      </c>
      <c r="C74" s="50"/>
      <c r="D74" s="50"/>
      <c r="E74" s="50"/>
      <c r="F74" s="50"/>
      <c r="G74" s="50"/>
    </row>
    <row r="75" spans="1:8" ht="30.75" customHeight="1">
      <c r="A75" s="35" t="s">
        <v>0</v>
      </c>
      <c r="B75" s="35" t="s">
        <v>47</v>
      </c>
      <c r="C75" s="35" t="s">
        <v>1</v>
      </c>
      <c r="D75" s="35"/>
      <c r="E75" s="35"/>
      <c r="F75" s="35" t="s">
        <v>51</v>
      </c>
      <c r="G75" s="35"/>
      <c r="H75" s="35"/>
    </row>
    <row r="76" spans="1:8" ht="12.75" customHeight="1">
      <c r="A76" s="35"/>
      <c r="B76" s="35"/>
      <c r="C76" s="36" t="s">
        <v>3</v>
      </c>
      <c r="D76" s="35" t="s">
        <v>2</v>
      </c>
      <c r="E76" s="35"/>
      <c r="F76" s="35" t="s">
        <v>3</v>
      </c>
      <c r="G76" s="35" t="s">
        <v>2</v>
      </c>
      <c r="H76" s="35"/>
    </row>
    <row r="77" spans="1:8">
      <c r="A77" s="35"/>
      <c r="B77" s="35"/>
      <c r="C77" s="37"/>
      <c r="D77" s="35"/>
      <c r="E77" s="35"/>
      <c r="F77" s="35"/>
      <c r="G77" s="35"/>
      <c r="H77" s="35"/>
    </row>
    <row r="78" spans="1:8">
      <c r="A78" s="35"/>
      <c r="B78" s="35"/>
      <c r="C78" s="37"/>
      <c r="D78" s="35" t="s">
        <v>48</v>
      </c>
      <c r="E78" s="35" t="s">
        <v>49</v>
      </c>
      <c r="F78" s="35"/>
      <c r="G78" s="35" t="s">
        <v>50</v>
      </c>
      <c r="H78" s="39" t="s">
        <v>46</v>
      </c>
    </row>
    <row r="79" spans="1:8">
      <c r="A79" s="35"/>
      <c r="B79" s="35"/>
      <c r="C79" s="37"/>
      <c r="D79" s="40"/>
      <c r="E79" s="40"/>
      <c r="F79" s="35"/>
      <c r="G79" s="41"/>
      <c r="H79" s="40"/>
    </row>
    <row r="80" spans="1:8" ht="42" customHeight="1">
      <c r="A80" s="35"/>
      <c r="B80" s="35"/>
      <c r="C80" s="38"/>
      <c r="D80" s="40"/>
      <c r="E80" s="40"/>
      <c r="F80" s="35"/>
      <c r="G80" s="41"/>
      <c r="H80" s="40"/>
    </row>
    <row r="81" spans="1:8" ht="30" customHeight="1">
      <c r="A81" s="1" t="s">
        <v>4</v>
      </c>
      <c r="B81" s="3"/>
      <c r="C81" s="1"/>
      <c r="D81" s="1"/>
      <c r="E81" s="1"/>
      <c r="F81" s="1"/>
      <c r="G81" s="1"/>
      <c r="H81" s="1"/>
    </row>
    <row r="82" spans="1:8" ht="26.25" customHeight="1">
      <c r="A82" s="21" t="s">
        <v>5</v>
      </c>
      <c r="B82" s="22"/>
      <c r="C82" s="21">
        <f t="shared" ref="C82:H82" si="0">C83+C84</f>
        <v>3133295.6799999997</v>
      </c>
      <c r="D82" s="21">
        <f t="shared" si="0"/>
        <v>3133295.6799999997</v>
      </c>
      <c r="E82" s="21">
        <f t="shared" si="0"/>
        <v>0</v>
      </c>
      <c r="F82" s="21">
        <f t="shared" si="0"/>
        <v>3133295.6799999997</v>
      </c>
      <c r="G82" s="21">
        <f t="shared" si="0"/>
        <v>3133295.6799999997</v>
      </c>
      <c r="H82" s="21">
        <f t="shared" si="0"/>
        <v>0</v>
      </c>
    </row>
    <row r="83" spans="1:8" ht="129.75" customHeight="1">
      <c r="A83" s="1" t="s">
        <v>6</v>
      </c>
      <c r="B83" s="3">
        <v>130</v>
      </c>
      <c r="C83" s="1">
        <f>D83</f>
        <v>53543</v>
      </c>
      <c r="D83" s="1">
        <v>53543</v>
      </c>
      <c r="E83" s="1"/>
      <c r="F83" s="1">
        <f>G83</f>
        <v>53543</v>
      </c>
      <c r="G83" s="1">
        <v>53543</v>
      </c>
      <c r="H83" s="1"/>
    </row>
    <row r="84" spans="1:8">
      <c r="A84" s="1" t="s">
        <v>7</v>
      </c>
      <c r="B84" s="3">
        <v>180</v>
      </c>
      <c r="C84" s="1">
        <f t="shared" ref="C84:H84" si="1">C85+C86+C87</f>
        <v>3079752.6799999997</v>
      </c>
      <c r="D84" s="1">
        <f t="shared" si="1"/>
        <v>3079752.6799999997</v>
      </c>
      <c r="E84" s="1">
        <f t="shared" si="1"/>
        <v>0</v>
      </c>
      <c r="F84" s="1">
        <f t="shared" si="1"/>
        <v>3079752.6799999997</v>
      </c>
      <c r="G84" s="1">
        <f>G85+G86+G87</f>
        <v>3079752.6799999997</v>
      </c>
      <c r="H84" s="1">
        <f t="shared" si="1"/>
        <v>0</v>
      </c>
    </row>
    <row r="85" spans="1:8" ht="40.5" customHeight="1">
      <c r="A85" s="1" t="s">
        <v>8</v>
      </c>
      <c r="B85" s="3">
        <v>180</v>
      </c>
      <c r="C85" s="1">
        <f>D85+E85</f>
        <v>3079752.6799999997</v>
      </c>
      <c r="D85" s="1">
        <f>D88-D83</f>
        <v>3079752.6799999997</v>
      </c>
      <c r="E85" s="1"/>
      <c r="F85" s="1">
        <f>G85+H85</f>
        <v>3079752.6799999997</v>
      </c>
      <c r="G85" s="1">
        <f>G88-G83</f>
        <v>3079752.6799999997</v>
      </c>
      <c r="H85" s="1"/>
    </row>
    <row r="86" spans="1:8" ht="13.5" customHeight="1">
      <c r="A86" s="1" t="s">
        <v>9</v>
      </c>
      <c r="B86" s="3">
        <v>180</v>
      </c>
      <c r="C86" s="1">
        <f>D86+E86</f>
        <v>0</v>
      </c>
      <c r="D86" s="1"/>
      <c r="E86" s="1"/>
      <c r="F86" s="1">
        <f>G86+H86</f>
        <v>0</v>
      </c>
      <c r="G86" s="1"/>
      <c r="H86" s="1"/>
    </row>
    <row r="87" spans="1:8" ht="12.75" customHeight="1">
      <c r="A87" s="1" t="s">
        <v>10</v>
      </c>
      <c r="B87" s="3">
        <v>180</v>
      </c>
      <c r="C87" s="1">
        <f>D87+E87</f>
        <v>0</v>
      </c>
      <c r="D87" s="1">
        <v>0</v>
      </c>
      <c r="E87" s="1"/>
      <c r="F87" s="1">
        <f>G87+H87</f>
        <v>0</v>
      </c>
      <c r="G87" s="1">
        <v>0</v>
      </c>
      <c r="H87" s="1"/>
    </row>
    <row r="88" spans="1:8" ht="30" customHeight="1">
      <c r="A88" s="25" t="s">
        <v>11</v>
      </c>
      <c r="B88" s="26" t="s">
        <v>12</v>
      </c>
      <c r="C88" s="25">
        <f t="shared" ref="C88:H88" si="2">C89+C105+C140+C142+C155+C161</f>
        <v>3133295.6799999997</v>
      </c>
      <c r="D88" s="25">
        <f t="shared" si="2"/>
        <v>3133295.6799999997</v>
      </c>
      <c r="E88" s="25">
        <f t="shared" si="2"/>
        <v>0</v>
      </c>
      <c r="F88" s="25">
        <f t="shared" si="2"/>
        <v>3133295.6799999997</v>
      </c>
      <c r="G88" s="25">
        <f t="shared" si="2"/>
        <v>3133295.6799999997</v>
      </c>
      <c r="H88" s="25">
        <f t="shared" si="2"/>
        <v>0</v>
      </c>
    </row>
    <row r="89" spans="1:8" ht="25.5">
      <c r="A89" s="1" t="s">
        <v>13</v>
      </c>
      <c r="B89" s="3">
        <v>210</v>
      </c>
      <c r="C89" s="1">
        <f t="shared" ref="C89:H89" si="3">C94+C98+C101</f>
        <v>2438236.0299999998</v>
      </c>
      <c r="D89" s="1">
        <f t="shared" si="3"/>
        <v>2438236.0299999998</v>
      </c>
      <c r="E89" s="1">
        <f t="shared" si="3"/>
        <v>0</v>
      </c>
      <c r="F89" s="1">
        <f t="shared" si="3"/>
        <v>2438236.0299999998</v>
      </c>
      <c r="G89" s="1">
        <f t="shared" si="3"/>
        <v>2438236.0299999998</v>
      </c>
      <c r="H89" s="1">
        <f t="shared" si="3"/>
        <v>0</v>
      </c>
    </row>
    <row r="90" spans="1:8" ht="38.25">
      <c r="A90" s="1" t="s">
        <v>14</v>
      </c>
      <c r="B90" s="3"/>
      <c r="C90" s="1">
        <f>D90+E90</f>
        <v>2438236.0299999998</v>
      </c>
      <c r="D90" s="1">
        <f>D95+D99+D102</f>
        <v>2438236.0299999998</v>
      </c>
      <c r="E90" s="1"/>
      <c r="F90" s="1">
        <f>G90+H90</f>
        <v>2438236.0299999998</v>
      </c>
      <c r="G90" s="1">
        <f>G95+G99+G102</f>
        <v>2438236.0299999998</v>
      </c>
      <c r="H90" s="1"/>
    </row>
    <row r="91" spans="1:8">
      <c r="A91" s="1" t="s">
        <v>15</v>
      </c>
      <c r="B91" s="3"/>
      <c r="C91" s="1">
        <f>D91+E91</f>
        <v>0</v>
      </c>
      <c r="D91" s="1"/>
      <c r="E91" s="1"/>
      <c r="F91" s="1">
        <f>G91+H91</f>
        <v>0</v>
      </c>
      <c r="G91" s="1"/>
      <c r="H91" s="1"/>
    </row>
    <row r="92" spans="1:8">
      <c r="A92" s="1" t="s">
        <v>16</v>
      </c>
      <c r="B92" s="3"/>
      <c r="C92" s="1">
        <f>D92+E92</f>
        <v>0</v>
      </c>
      <c r="D92" s="1"/>
      <c r="E92" s="1"/>
      <c r="F92" s="1">
        <f>G92+H92</f>
        <v>0</v>
      </c>
      <c r="G92" s="1"/>
      <c r="H92" s="1"/>
    </row>
    <row r="93" spans="1:8">
      <c r="A93" s="1" t="s">
        <v>17</v>
      </c>
      <c r="B93" s="3"/>
      <c r="C93" s="1">
        <f>D93+E93</f>
        <v>0</v>
      </c>
      <c r="D93" s="1"/>
      <c r="E93" s="1"/>
      <c r="F93" s="1">
        <f>G93+H93</f>
        <v>0</v>
      </c>
      <c r="G93" s="1"/>
      <c r="H93" s="1"/>
    </row>
    <row r="94" spans="1:8">
      <c r="A94" s="1" t="s">
        <v>18</v>
      </c>
      <c r="B94" s="3">
        <v>211</v>
      </c>
      <c r="C94" s="1">
        <f t="shared" ref="C94:H94" si="4">C95+C96+C97</f>
        <v>1807196.17</v>
      </c>
      <c r="D94" s="1">
        <f t="shared" si="4"/>
        <v>1807196.17</v>
      </c>
      <c r="E94" s="1">
        <f t="shared" si="4"/>
        <v>0</v>
      </c>
      <c r="F94" s="1">
        <f t="shared" si="4"/>
        <v>1807196.17</v>
      </c>
      <c r="G94" s="1">
        <f>G95+G96+G97</f>
        <v>1807196.17</v>
      </c>
      <c r="H94" s="1">
        <f t="shared" si="4"/>
        <v>0</v>
      </c>
    </row>
    <row r="95" spans="1:8" ht="38.25">
      <c r="A95" s="1" t="s">
        <v>14</v>
      </c>
      <c r="B95" s="3"/>
      <c r="C95" s="1">
        <f t="shared" ref="C95:C100" si="5">D95+E95</f>
        <v>1807196.17</v>
      </c>
      <c r="D95" s="1">
        <v>1807196.17</v>
      </c>
      <c r="E95" s="1"/>
      <c r="F95" s="1">
        <f t="shared" ref="F95:F100" si="6">G95+H95</f>
        <v>1807196.17</v>
      </c>
      <c r="G95" s="1">
        <v>1807196.17</v>
      </c>
      <c r="H95" s="1"/>
    </row>
    <row r="96" spans="1:8">
      <c r="A96" s="1" t="s">
        <v>15</v>
      </c>
      <c r="B96" s="3"/>
      <c r="C96" s="1">
        <f t="shared" si="5"/>
        <v>0</v>
      </c>
      <c r="D96" s="1"/>
      <c r="E96" s="1"/>
      <c r="F96" s="1">
        <f t="shared" si="6"/>
        <v>0</v>
      </c>
      <c r="G96" s="1"/>
      <c r="H96" s="1"/>
    </row>
    <row r="97" spans="1:8">
      <c r="A97" s="1" t="s">
        <v>16</v>
      </c>
      <c r="B97" s="3"/>
      <c r="C97" s="1">
        <f t="shared" si="5"/>
        <v>0</v>
      </c>
      <c r="D97" s="1"/>
      <c r="E97" s="1"/>
      <c r="F97" s="1">
        <f t="shared" si="6"/>
        <v>0</v>
      </c>
      <c r="G97" s="1"/>
      <c r="H97" s="1"/>
    </row>
    <row r="98" spans="1:8">
      <c r="A98" s="1" t="s">
        <v>19</v>
      </c>
      <c r="B98" s="3">
        <v>212</v>
      </c>
      <c r="C98" s="1">
        <f t="shared" si="5"/>
        <v>91410.17</v>
      </c>
      <c r="D98" s="1">
        <f>D99</f>
        <v>91410.17</v>
      </c>
      <c r="E98" s="1">
        <f>E99+E100</f>
        <v>0</v>
      </c>
      <c r="F98" s="1">
        <f t="shared" si="6"/>
        <v>91410.17</v>
      </c>
      <c r="G98" s="1">
        <f>G99</f>
        <v>91410.17</v>
      </c>
      <c r="H98" s="1">
        <f>H99+H100</f>
        <v>0</v>
      </c>
    </row>
    <row r="99" spans="1:8" ht="38.25">
      <c r="A99" s="1" t="s">
        <v>14</v>
      </c>
      <c r="B99" s="3"/>
      <c r="C99" s="1">
        <f t="shared" si="5"/>
        <v>91410.17</v>
      </c>
      <c r="D99" s="1">
        <v>91410.17</v>
      </c>
      <c r="E99" s="1"/>
      <c r="F99" s="1">
        <f t="shared" si="6"/>
        <v>91410.17</v>
      </c>
      <c r="G99" s="1">
        <v>91410.17</v>
      </c>
      <c r="H99" s="1"/>
    </row>
    <row r="100" spans="1:8" ht="64.5" customHeight="1">
      <c r="A100" s="1" t="s">
        <v>52</v>
      </c>
      <c r="B100" s="3"/>
      <c r="C100" s="1">
        <f t="shared" si="5"/>
        <v>91410.17</v>
      </c>
      <c r="D100" s="1">
        <v>91410.17</v>
      </c>
      <c r="E100" s="1"/>
      <c r="F100" s="1">
        <f t="shared" si="6"/>
        <v>91410.17</v>
      </c>
      <c r="G100" s="1">
        <v>91410.17</v>
      </c>
      <c r="H100" s="1"/>
    </row>
    <row r="101" spans="1:8" ht="25.5">
      <c r="A101" s="1" t="s">
        <v>20</v>
      </c>
      <c r="B101" s="3">
        <v>213</v>
      </c>
      <c r="C101" s="1">
        <f t="shared" ref="C101:H101" si="7">C102+C103+C104</f>
        <v>539629.68999999994</v>
      </c>
      <c r="D101" s="1">
        <f t="shared" si="7"/>
        <v>539629.68999999994</v>
      </c>
      <c r="E101" s="1">
        <f t="shared" si="7"/>
        <v>0</v>
      </c>
      <c r="F101" s="1">
        <f t="shared" si="7"/>
        <v>539629.68999999994</v>
      </c>
      <c r="G101" s="1">
        <f>G102+G103+G104</f>
        <v>539629.68999999994</v>
      </c>
      <c r="H101" s="1">
        <f t="shared" si="7"/>
        <v>0</v>
      </c>
    </row>
    <row r="102" spans="1:8" ht="38.25">
      <c r="A102" s="1" t="s">
        <v>14</v>
      </c>
      <c r="B102" s="3"/>
      <c r="C102" s="1">
        <f t="shared" ref="C102:C109" si="8">D102+E102</f>
        <v>539629.68999999994</v>
      </c>
      <c r="D102" s="1">
        <v>539629.68999999994</v>
      </c>
      <c r="E102" s="1"/>
      <c r="F102" s="1">
        <f>G102+H102</f>
        <v>539629.68999999994</v>
      </c>
      <c r="G102" s="1">
        <v>539629.68999999994</v>
      </c>
      <c r="H102" s="1"/>
    </row>
    <row r="103" spans="1:8">
      <c r="A103" s="1" t="s">
        <v>15</v>
      </c>
      <c r="B103" s="3"/>
      <c r="C103" s="1">
        <f t="shared" si="8"/>
        <v>0</v>
      </c>
      <c r="D103" s="1"/>
      <c r="E103" s="1"/>
      <c r="F103" s="1">
        <f>G103+H103</f>
        <v>0</v>
      </c>
      <c r="G103" s="1"/>
      <c r="H103" s="1"/>
    </row>
    <row r="104" spans="1:8">
      <c r="A104" s="1" t="s">
        <v>16</v>
      </c>
      <c r="B104" s="3"/>
      <c r="C104" s="1">
        <f t="shared" si="8"/>
        <v>0</v>
      </c>
      <c r="D104" s="1"/>
      <c r="E104" s="1"/>
      <c r="F104" s="1">
        <f>G104+H104</f>
        <v>0</v>
      </c>
      <c r="G104" s="1"/>
      <c r="H104" s="1"/>
    </row>
    <row r="105" spans="1:8">
      <c r="A105" s="1" t="s">
        <v>21</v>
      </c>
      <c r="B105" s="3">
        <v>220</v>
      </c>
      <c r="C105" s="1">
        <f t="shared" si="8"/>
        <v>477707.91000000003</v>
      </c>
      <c r="D105" s="1">
        <f>D110+D114+D118+D122+D126+D133</f>
        <v>477707.91000000003</v>
      </c>
      <c r="E105" s="1">
        <f>E110+E114+E118+E122+E126+E133</f>
        <v>0</v>
      </c>
      <c r="F105" s="1">
        <f>F110+F114+F118+F122+F126+F133</f>
        <v>477707.91000000003</v>
      </c>
      <c r="G105" s="1">
        <f>G110+G114+G118+G122+G126+G133</f>
        <v>477707.91000000003</v>
      </c>
      <c r="H105" s="1">
        <f>H110+H114+H118+H122+H126+H133</f>
        <v>0</v>
      </c>
    </row>
    <row r="106" spans="1:8" ht="38.25">
      <c r="A106" s="1" t="s">
        <v>14</v>
      </c>
      <c r="B106" s="3"/>
      <c r="C106" s="1">
        <f t="shared" si="8"/>
        <v>477707.91000000003</v>
      </c>
      <c r="D106" s="1">
        <f>D111+D115+D119+D123+D127+D134</f>
        <v>477707.91000000003</v>
      </c>
      <c r="E106" s="1"/>
      <c r="F106" s="1">
        <f>G106+H106</f>
        <v>477707.91000000003</v>
      </c>
      <c r="G106" s="1">
        <f>G111+G115+G119+G123+G127+G134</f>
        <v>477707.91000000003</v>
      </c>
      <c r="H106" s="1"/>
    </row>
    <row r="107" spans="1:8">
      <c r="A107" s="1" t="s">
        <v>15</v>
      </c>
      <c r="B107" s="3"/>
      <c r="C107" s="1">
        <f t="shared" si="8"/>
        <v>0</v>
      </c>
      <c r="D107" s="1"/>
      <c r="E107" s="1"/>
      <c r="F107" s="1">
        <f>G107+H107</f>
        <v>0</v>
      </c>
      <c r="G107" s="1"/>
      <c r="H107" s="1"/>
    </row>
    <row r="108" spans="1:8">
      <c r="A108" s="1" t="s">
        <v>16</v>
      </c>
      <c r="B108" s="3"/>
      <c r="C108" s="1">
        <f t="shared" si="8"/>
        <v>0</v>
      </c>
      <c r="D108" s="1"/>
      <c r="E108" s="1"/>
      <c r="F108" s="1">
        <f>G108+H108</f>
        <v>0</v>
      </c>
      <c r="G108" s="1"/>
      <c r="H108" s="1"/>
    </row>
    <row r="109" spans="1:8">
      <c r="A109" s="1" t="s">
        <v>17</v>
      </c>
      <c r="B109" s="3"/>
      <c r="C109" s="1">
        <f t="shared" si="8"/>
        <v>0</v>
      </c>
      <c r="D109" s="1"/>
      <c r="E109" s="1"/>
      <c r="F109" s="1">
        <f>G109+H109</f>
        <v>0</v>
      </c>
      <c r="G109" s="1"/>
      <c r="H109" s="1"/>
    </row>
    <row r="110" spans="1:8">
      <c r="A110" s="1" t="s">
        <v>22</v>
      </c>
      <c r="B110" s="3">
        <v>221</v>
      </c>
      <c r="C110" s="1">
        <f t="shared" ref="C110:H110" si="9">C111+C112+C113</f>
        <v>3827.2</v>
      </c>
      <c r="D110" s="1">
        <f t="shared" si="9"/>
        <v>3827.2</v>
      </c>
      <c r="E110" s="1">
        <f t="shared" si="9"/>
        <v>0</v>
      </c>
      <c r="F110" s="1">
        <f t="shared" si="9"/>
        <v>3827.2</v>
      </c>
      <c r="G110" s="1">
        <f>G111+G112+G113</f>
        <v>3827.2</v>
      </c>
      <c r="H110" s="1">
        <f t="shared" si="9"/>
        <v>0</v>
      </c>
    </row>
    <row r="111" spans="1:8" ht="38.25">
      <c r="A111" s="1" t="s">
        <v>14</v>
      </c>
      <c r="B111" s="3"/>
      <c r="C111" s="1">
        <f>D111+E111</f>
        <v>3827.2</v>
      </c>
      <c r="D111" s="1">
        <v>3827.2</v>
      </c>
      <c r="E111" s="1"/>
      <c r="F111" s="1">
        <f>G111+H111</f>
        <v>3827.2</v>
      </c>
      <c r="G111" s="1">
        <v>3827.2</v>
      </c>
      <c r="H111" s="1"/>
    </row>
    <row r="112" spans="1:8">
      <c r="A112" s="1" t="s">
        <v>15</v>
      </c>
      <c r="B112" s="3"/>
      <c r="C112" s="1">
        <f>D112+E112</f>
        <v>0</v>
      </c>
      <c r="D112" s="1"/>
      <c r="E112" s="1"/>
      <c r="F112" s="1">
        <f>G112+H112</f>
        <v>0</v>
      </c>
      <c r="G112" s="1"/>
      <c r="H112" s="1"/>
    </row>
    <row r="113" spans="1:8">
      <c r="A113" s="1" t="s">
        <v>16</v>
      </c>
      <c r="B113" s="3"/>
      <c r="C113" s="1">
        <f>D113+E113</f>
        <v>0</v>
      </c>
      <c r="D113" s="1"/>
      <c r="E113" s="1"/>
      <c r="F113" s="1">
        <f>G113+H113</f>
        <v>0</v>
      </c>
      <c r="G113" s="1"/>
      <c r="H113" s="1"/>
    </row>
    <row r="114" spans="1:8">
      <c r="A114" s="1" t="s">
        <v>23</v>
      </c>
      <c r="B114" s="3">
        <v>222</v>
      </c>
      <c r="C114" s="1">
        <f t="shared" ref="C114:H114" si="10">C115+C116+C117</f>
        <v>1217</v>
      </c>
      <c r="D114" s="1">
        <f t="shared" si="10"/>
        <v>1217</v>
      </c>
      <c r="E114" s="1">
        <f t="shared" si="10"/>
        <v>0</v>
      </c>
      <c r="F114" s="1">
        <f t="shared" si="10"/>
        <v>1217</v>
      </c>
      <c r="G114" s="1">
        <f>G115+G116+G117</f>
        <v>1217</v>
      </c>
      <c r="H114" s="1">
        <f t="shared" si="10"/>
        <v>0</v>
      </c>
    </row>
    <row r="115" spans="1:8" ht="38.25">
      <c r="A115" s="1" t="s">
        <v>14</v>
      </c>
      <c r="B115" s="3"/>
      <c r="C115" s="1">
        <f>D115+E115</f>
        <v>1217</v>
      </c>
      <c r="D115" s="1">
        <v>1217</v>
      </c>
      <c r="E115" s="1"/>
      <c r="F115" s="1">
        <f>G115+H115</f>
        <v>1217</v>
      </c>
      <c r="G115" s="1">
        <v>1217</v>
      </c>
      <c r="H115" s="1"/>
    </row>
    <row r="116" spans="1:8">
      <c r="A116" s="1" t="s">
        <v>15</v>
      </c>
      <c r="B116" s="3"/>
      <c r="C116" s="1">
        <f>D116+E116</f>
        <v>0</v>
      </c>
      <c r="D116" s="1"/>
      <c r="E116" s="1"/>
      <c r="F116" s="1">
        <f>G116+H116</f>
        <v>0</v>
      </c>
      <c r="G116" s="1"/>
      <c r="H116" s="1"/>
    </row>
    <row r="117" spans="1:8">
      <c r="A117" s="1" t="s">
        <v>16</v>
      </c>
      <c r="B117" s="3"/>
      <c r="C117" s="1">
        <f>D117+E117</f>
        <v>0</v>
      </c>
      <c r="D117" s="1"/>
      <c r="E117" s="1"/>
      <c r="F117" s="1">
        <f>G117+H117</f>
        <v>0</v>
      </c>
      <c r="G117" s="1"/>
      <c r="H117" s="1"/>
    </row>
    <row r="118" spans="1:8">
      <c r="A118" s="1" t="s">
        <v>24</v>
      </c>
      <c r="B118" s="3">
        <v>223</v>
      </c>
      <c r="C118" s="1">
        <f t="shared" ref="C118:H118" si="11">C119+C120+C121</f>
        <v>429610.44</v>
      </c>
      <c r="D118" s="1">
        <f t="shared" si="11"/>
        <v>429610.44</v>
      </c>
      <c r="E118" s="1">
        <f t="shared" si="11"/>
        <v>0</v>
      </c>
      <c r="F118" s="1">
        <f t="shared" si="11"/>
        <v>429610.44</v>
      </c>
      <c r="G118" s="1">
        <f>G119+G120+G121</f>
        <v>429610.44</v>
      </c>
      <c r="H118" s="1">
        <f t="shared" si="11"/>
        <v>0</v>
      </c>
    </row>
    <row r="119" spans="1:8" ht="38.25">
      <c r="A119" s="1" t="s">
        <v>14</v>
      </c>
      <c r="B119" s="3"/>
      <c r="C119" s="1">
        <f>D119+E119</f>
        <v>429610.44</v>
      </c>
      <c r="D119" s="1">
        <v>429610.44</v>
      </c>
      <c r="E119" s="1"/>
      <c r="F119" s="1">
        <f>G119+H119</f>
        <v>429610.44</v>
      </c>
      <c r="G119" s="1">
        <v>429610.44</v>
      </c>
      <c r="H119" s="1"/>
    </row>
    <row r="120" spans="1:8">
      <c r="A120" s="1" t="s">
        <v>15</v>
      </c>
      <c r="B120" s="3"/>
      <c r="C120" s="1">
        <f>D120+E120</f>
        <v>0</v>
      </c>
      <c r="D120" s="1"/>
      <c r="E120" s="1"/>
      <c r="F120" s="1">
        <f>G120+H120</f>
        <v>0</v>
      </c>
      <c r="G120" s="1"/>
      <c r="H120" s="1"/>
    </row>
    <row r="121" spans="1:8">
      <c r="A121" s="1" t="s">
        <v>16</v>
      </c>
      <c r="B121" s="3"/>
      <c r="C121" s="1">
        <f>D121+E121</f>
        <v>0</v>
      </c>
      <c r="D121" s="1"/>
      <c r="E121" s="1"/>
      <c r="F121" s="1">
        <f>G121+H121</f>
        <v>0</v>
      </c>
      <c r="G121" s="1"/>
      <c r="H121" s="1"/>
    </row>
    <row r="122" spans="1:8" ht="25.5">
      <c r="A122" s="1" t="s">
        <v>25</v>
      </c>
      <c r="B122" s="3">
        <v>224</v>
      </c>
      <c r="C122" s="1">
        <f t="shared" ref="C122:H122" si="12">C123+C124+C125</f>
        <v>0</v>
      </c>
      <c r="D122" s="1">
        <f t="shared" si="12"/>
        <v>0</v>
      </c>
      <c r="E122" s="1">
        <f t="shared" si="12"/>
        <v>0</v>
      </c>
      <c r="F122" s="1">
        <f t="shared" si="12"/>
        <v>0</v>
      </c>
      <c r="G122" s="1">
        <f>G123+G124+G125</f>
        <v>0</v>
      </c>
      <c r="H122" s="1">
        <f t="shared" si="12"/>
        <v>0</v>
      </c>
    </row>
    <row r="123" spans="1:8" ht="38.25">
      <c r="A123" s="1" t="s">
        <v>14</v>
      </c>
      <c r="B123" s="3"/>
      <c r="C123" s="1">
        <f>D123+E123</f>
        <v>0</v>
      </c>
      <c r="D123" s="1"/>
      <c r="E123" s="1"/>
      <c r="F123" s="1">
        <f>G123+H123</f>
        <v>0</v>
      </c>
      <c r="G123" s="1"/>
      <c r="H123" s="1"/>
    </row>
    <row r="124" spans="1:8">
      <c r="A124" s="1" t="s">
        <v>15</v>
      </c>
      <c r="B124" s="3"/>
      <c r="C124" s="1">
        <f>D124+E124</f>
        <v>0</v>
      </c>
      <c r="D124" s="1"/>
      <c r="E124" s="1"/>
      <c r="F124" s="1">
        <f>G124+H124</f>
        <v>0</v>
      </c>
      <c r="G124" s="1"/>
      <c r="H124" s="1"/>
    </row>
    <row r="125" spans="1:8">
      <c r="A125" s="1" t="s">
        <v>16</v>
      </c>
      <c r="B125" s="3"/>
      <c r="C125" s="1">
        <f>D125+E125</f>
        <v>0</v>
      </c>
      <c r="D125" s="1"/>
      <c r="E125" s="1"/>
      <c r="F125" s="1">
        <f>G125+H125</f>
        <v>0</v>
      </c>
      <c r="G125" s="1"/>
      <c r="H125" s="1"/>
    </row>
    <row r="126" spans="1:8" ht="25.5">
      <c r="A126" s="1" t="s">
        <v>26</v>
      </c>
      <c r="B126" s="3">
        <v>225</v>
      </c>
      <c r="C126" s="1">
        <f t="shared" ref="C126:H126" si="13">C127+C129+C131</f>
        <v>24162.94</v>
      </c>
      <c r="D126" s="1">
        <f t="shared" si="13"/>
        <v>24162.94</v>
      </c>
      <c r="E126" s="1">
        <f t="shared" si="13"/>
        <v>0</v>
      </c>
      <c r="F126" s="1">
        <f t="shared" si="13"/>
        <v>24162.94</v>
      </c>
      <c r="G126" s="1">
        <f>G127+G129+G131</f>
        <v>24162.94</v>
      </c>
      <c r="H126" s="1">
        <f t="shared" si="13"/>
        <v>0</v>
      </c>
    </row>
    <row r="127" spans="1:8" ht="38.25">
      <c r="A127" s="1" t="s">
        <v>14</v>
      </c>
      <c r="B127" s="3"/>
      <c r="C127" s="1">
        <f t="shared" ref="C127:C132" si="14">D127+E127</f>
        <v>24162.94</v>
      </c>
      <c r="D127" s="1">
        <v>24162.94</v>
      </c>
      <c r="E127" s="1"/>
      <c r="F127" s="1">
        <f t="shared" ref="F127:F132" si="15">G127+H127</f>
        <v>24162.94</v>
      </c>
      <c r="G127" s="1">
        <v>24162.94</v>
      </c>
      <c r="H127" s="1"/>
    </row>
    <row r="128" spans="1:8" ht="25.5">
      <c r="A128" s="1" t="s">
        <v>27</v>
      </c>
      <c r="B128" s="3"/>
      <c r="C128" s="1">
        <f t="shared" si="14"/>
        <v>0</v>
      </c>
      <c r="D128" s="1"/>
      <c r="E128" s="1"/>
      <c r="F128" s="1">
        <f t="shared" si="15"/>
        <v>0</v>
      </c>
      <c r="G128" s="1"/>
      <c r="H128" s="1"/>
    </row>
    <row r="129" spans="1:8" ht="16.5" customHeight="1">
      <c r="A129" s="1" t="s">
        <v>15</v>
      </c>
      <c r="B129" s="3"/>
      <c r="C129" s="1">
        <f t="shared" si="14"/>
        <v>0</v>
      </c>
      <c r="D129" s="1"/>
      <c r="E129" s="1"/>
      <c r="F129" s="1">
        <f t="shared" si="15"/>
        <v>0</v>
      </c>
      <c r="G129" s="1"/>
      <c r="H129" s="1"/>
    </row>
    <row r="130" spans="1:8" ht="25.5">
      <c r="A130" s="1" t="s">
        <v>27</v>
      </c>
      <c r="B130" s="3"/>
      <c r="C130" s="1">
        <f t="shared" si="14"/>
        <v>0</v>
      </c>
      <c r="D130" s="1"/>
      <c r="E130" s="1"/>
      <c r="F130" s="1">
        <f t="shared" si="15"/>
        <v>0</v>
      </c>
      <c r="G130" s="1"/>
      <c r="H130" s="1"/>
    </row>
    <row r="131" spans="1:8">
      <c r="A131" s="1" t="s">
        <v>16</v>
      </c>
      <c r="B131" s="3"/>
      <c r="C131" s="1">
        <f t="shared" si="14"/>
        <v>0</v>
      </c>
      <c r="D131" s="1"/>
      <c r="E131" s="1"/>
      <c r="F131" s="1">
        <f t="shared" si="15"/>
        <v>0</v>
      </c>
      <c r="G131" s="1"/>
      <c r="H131" s="1"/>
    </row>
    <row r="132" spans="1:8" ht="25.5">
      <c r="A132" s="1" t="s">
        <v>27</v>
      </c>
      <c r="B132" s="3"/>
      <c r="C132" s="1">
        <f t="shared" si="14"/>
        <v>0</v>
      </c>
      <c r="D132" s="1"/>
      <c r="E132" s="1"/>
      <c r="F132" s="1">
        <f t="shared" si="15"/>
        <v>0</v>
      </c>
      <c r="G132" s="1"/>
      <c r="H132" s="1"/>
    </row>
    <row r="133" spans="1:8">
      <c r="A133" s="1" t="s">
        <v>28</v>
      </c>
      <c r="B133" s="3">
        <v>226</v>
      </c>
      <c r="C133" s="1">
        <f t="shared" ref="C133:H133" si="16">C134+C136+C138</f>
        <v>18890.330000000002</v>
      </c>
      <c r="D133" s="1">
        <f t="shared" si="16"/>
        <v>18890.330000000002</v>
      </c>
      <c r="E133" s="1">
        <f t="shared" si="16"/>
        <v>0</v>
      </c>
      <c r="F133" s="1">
        <f t="shared" si="16"/>
        <v>18890.330000000002</v>
      </c>
      <c r="G133" s="1">
        <f>G134+G136+G138</f>
        <v>18890.330000000002</v>
      </c>
      <c r="H133" s="1">
        <f t="shared" si="16"/>
        <v>0</v>
      </c>
    </row>
    <row r="134" spans="1:8" ht="38.25">
      <c r="A134" s="1" t="s">
        <v>14</v>
      </c>
      <c r="B134" s="3"/>
      <c r="C134" s="1">
        <f t="shared" ref="C134:C144" si="17">D134+E134</f>
        <v>18890.330000000002</v>
      </c>
      <c r="D134" s="1">
        <v>18890.330000000002</v>
      </c>
      <c r="E134" s="1"/>
      <c r="F134" s="1">
        <f t="shared" ref="F134:F139" si="18">G134+H134</f>
        <v>18890.330000000002</v>
      </c>
      <c r="G134" s="1">
        <v>18890.330000000002</v>
      </c>
      <c r="H134" s="1"/>
    </row>
    <row r="135" spans="1:8">
      <c r="A135" s="1" t="s">
        <v>29</v>
      </c>
      <c r="B135" s="3"/>
      <c r="C135" s="1">
        <f t="shared" si="17"/>
        <v>0</v>
      </c>
      <c r="D135" s="1"/>
      <c r="E135" s="1"/>
      <c r="F135" s="1">
        <f t="shared" si="18"/>
        <v>0</v>
      </c>
      <c r="G135" s="1"/>
      <c r="H135" s="1"/>
    </row>
    <row r="136" spans="1:8">
      <c r="A136" s="1" t="s">
        <v>15</v>
      </c>
      <c r="B136" s="3"/>
      <c r="C136" s="1">
        <f t="shared" si="17"/>
        <v>0</v>
      </c>
      <c r="D136" s="1"/>
      <c r="E136" s="1"/>
      <c r="F136" s="1">
        <f t="shared" si="18"/>
        <v>0</v>
      </c>
      <c r="G136" s="1"/>
      <c r="H136" s="1"/>
    </row>
    <row r="137" spans="1:8">
      <c r="A137" s="1" t="s">
        <v>29</v>
      </c>
      <c r="B137" s="3"/>
      <c r="C137" s="1">
        <f t="shared" si="17"/>
        <v>0</v>
      </c>
      <c r="D137" s="1"/>
      <c r="E137" s="1"/>
      <c r="F137" s="1">
        <f t="shared" si="18"/>
        <v>0</v>
      </c>
      <c r="G137" s="1"/>
      <c r="H137" s="1"/>
    </row>
    <row r="138" spans="1:8">
      <c r="A138" s="1" t="s">
        <v>16</v>
      </c>
      <c r="B138" s="3"/>
      <c r="C138" s="1">
        <f t="shared" si="17"/>
        <v>0</v>
      </c>
      <c r="D138" s="1"/>
      <c r="E138" s="1"/>
      <c r="F138" s="1">
        <f t="shared" si="18"/>
        <v>0</v>
      </c>
      <c r="G138" s="1"/>
      <c r="H138" s="1"/>
    </row>
    <row r="139" spans="1:8">
      <c r="A139" s="1" t="s">
        <v>29</v>
      </c>
      <c r="B139" s="3"/>
      <c r="C139" s="1">
        <f t="shared" si="17"/>
        <v>0</v>
      </c>
      <c r="D139" s="1"/>
      <c r="E139" s="1"/>
      <c r="F139" s="1">
        <f t="shared" si="18"/>
        <v>0</v>
      </c>
      <c r="G139" s="1"/>
      <c r="H139" s="1"/>
    </row>
    <row r="140" spans="1:8" ht="25.5">
      <c r="A140" s="1" t="s">
        <v>53</v>
      </c>
      <c r="B140" s="3">
        <v>230</v>
      </c>
      <c r="C140" s="1">
        <f t="shared" si="17"/>
        <v>0</v>
      </c>
      <c r="D140" s="1">
        <f>D141</f>
        <v>0</v>
      </c>
      <c r="E140" s="1">
        <f>E141</f>
        <v>0</v>
      </c>
      <c r="F140" s="1">
        <f>F141</f>
        <v>0</v>
      </c>
      <c r="G140" s="1">
        <f>G141</f>
        <v>0</v>
      </c>
      <c r="H140" s="1">
        <f>H141</f>
        <v>0</v>
      </c>
    </row>
    <row r="141" spans="1:8" ht="25.5">
      <c r="A141" s="1" t="s">
        <v>54</v>
      </c>
      <c r="B141" s="3">
        <v>231</v>
      </c>
      <c r="C141" s="1">
        <f t="shared" si="17"/>
        <v>0</v>
      </c>
      <c r="D141" s="1"/>
      <c r="E141" s="1"/>
      <c r="F141" s="1">
        <f>G141+H141</f>
        <v>0</v>
      </c>
      <c r="G141" s="1"/>
      <c r="H141" s="1"/>
    </row>
    <row r="142" spans="1:8">
      <c r="A142" s="1" t="s">
        <v>30</v>
      </c>
      <c r="B142" s="3">
        <v>260</v>
      </c>
      <c r="C142" s="1">
        <f t="shared" si="17"/>
        <v>0</v>
      </c>
      <c r="D142" s="1">
        <f>D145+D151</f>
        <v>0</v>
      </c>
      <c r="E142" s="1">
        <f>E145+E151</f>
        <v>0</v>
      </c>
      <c r="F142" s="1">
        <f>F145+F151</f>
        <v>0</v>
      </c>
      <c r="G142" s="1">
        <f>G145+G151</f>
        <v>0</v>
      </c>
      <c r="H142" s="1">
        <f>H145+H151</f>
        <v>0</v>
      </c>
    </row>
    <row r="143" spans="1:8" ht="38.25">
      <c r="A143" s="1" t="s">
        <v>14</v>
      </c>
      <c r="B143" s="3"/>
      <c r="C143" s="1">
        <f t="shared" si="17"/>
        <v>0</v>
      </c>
      <c r="D143" s="1">
        <f>D146</f>
        <v>0</v>
      </c>
      <c r="E143" s="1"/>
      <c r="F143" s="1">
        <f>G143+H143</f>
        <v>0</v>
      </c>
      <c r="G143" s="1">
        <f>G146</f>
        <v>0</v>
      </c>
      <c r="H143" s="1"/>
    </row>
    <row r="144" spans="1:8">
      <c r="A144" s="1" t="s">
        <v>2</v>
      </c>
      <c r="B144" s="3"/>
      <c r="C144" s="1">
        <f t="shared" si="17"/>
        <v>0</v>
      </c>
      <c r="D144" s="1"/>
      <c r="E144" s="1"/>
      <c r="F144" s="1">
        <f>G144+H144</f>
        <v>0</v>
      </c>
      <c r="G144" s="1"/>
      <c r="H144" s="1"/>
    </row>
    <row r="145" spans="1:8" ht="25.5">
      <c r="A145" s="1" t="s">
        <v>31</v>
      </c>
      <c r="B145" s="3">
        <v>262</v>
      </c>
      <c r="C145" s="1">
        <f t="shared" ref="C145:H145" si="19">C146+C148+C150</f>
        <v>0</v>
      </c>
      <c r="D145" s="1">
        <f t="shared" si="19"/>
        <v>0</v>
      </c>
      <c r="E145" s="1">
        <f t="shared" si="19"/>
        <v>0</v>
      </c>
      <c r="F145" s="1">
        <f t="shared" si="19"/>
        <v>0</v>
      </c>
      <c r="G145" s="1">
        <f>G146+G148+G150</f>
        <v>0</v>
      </c>
      <c r="H145" s="1">
        <f t="shared" si="19"/>
        <v>0</v>
      </c>
    </row>
    <row r="146" spans="1:8" ht="38.25">
      <c r="A146" s="1" t="s">
        <v>14</v>
      </c>
      <c r="B146" s="3"/>
      <c r="C146" s="1">
        <f>D146+E146</f>
        <v>0</v>
      </c>
      <c r="D146" s="1"/>
      <c r="E146" s="1"/>
      <c r="F146" s="1">
        <f>G146+H146</f>
        <v>0</v>
      </c>
      <c r="G146" s="1"/>
      <c r="H146" s="1"/>
    </row>
    <row r="147" spans="1:8">
      <c r="A147" s="1" t="s">
        <v>29</v>
      </c>
      <c r="B147" s="3"/>
      <c r="C147" s="1">
        <f>D147+E147</f>
        <v>0</v>
      </c>
      <c r="D147" s="1"/>
      <c r="E147" s="1"/>
      <c r="F147" s="1">
        <f>G147+H147</f>
        <v>0</v>
      </c>
      <c r="G147" s="1"/>
      <c r="H147" s="1"/>
    </row>
    <row r="148" spans="1:8">
      <c r="A148" s="1" t="s">
        <v>15</v>
      </c>
      <c r="B148" s="3"/>
      <c r="C148" s="1">
        <f>D148+E148</f>
        <v>0</v>
      </c>
      <c r="D148" s="1"/>
      <c r="E148" s="1"/>
      <c r="F148" s="1">
        <f>G148+H148</f>
        <v>0</v>
      </c>
      <c r="G148" s="1"/>
      <c r="H148" s="1"/>
    </row>
    <row r="149" spans="1:8">
      <c r="A149" s="1" t="s">
        <v>29</v>
      </c>
      <c r="B149" s="3"/>
      <c r="C149" s="1">
        <f>D149+E149</f>
        <v>0</v>
      </c>
      <c r="D149" s="1"/>
      <c r="E149" s="1"/>
      <c r="F149" s="1">
        <f>G149+H149</f>
        <v>0</v>
      </c>
      <c r="G149" s="1"/>
      <c r="H149" s="1"/>
    </row>
    <row r="150" spans="1:8">
      <c r="A150" s="1" t="s">
        <v>16</v>
      </c>
      <c r="B150" s="3"/>
      <c r="C150" s="1">
        <f>D150+E150</f>
        <v>0</v>
      </c>
      <c r="D150" s="1"/>
      <c r="E150" s="1"/>
      <c r="F150" s="1">
        <f>G150+H150</f>
        <v>0</v>
      </c>
      <c r="G150" s="1"/>
      <c r="H150" s="1"/>
    </row>
    <row r="151" spans="1:8" ht="38.25">
      <c r="A151" s="1" t="s">
        <v>55</v>
      </c>
      <c r="B151" s="3">
        <v>263</v>
      </c>
      <c r="C151" s="1">
        <f t="shared" ref="C151:H151" si="20">C152+C153+C154</f>
        <v>0</v>
      </c>
      <c r="D151" s="1">
        <f t="shared" si="20"/>
        <v>0</v>
      </c>
      <c r="E151" s="1">
        <f t="shared" si="20"/>
        <v>0</v>
      </c>
      <c r="F151" s="1">
        <f t="shared" si="20"/>
        <v>0</v>
      </c>
      <c r="G151" s="1">
        <f>G152+G153+G154</f>
        <v>0</v>
      </c>
      <c r="H151" s="1">
        <f t="shared" si="20"/>
        <v>0</v>
      </c>
    </row>
    <row r="152" spans="1:8" ht="38.25">
      <c r="A152" s="1" t="s">
        <v>14</v>
      </c>
      <c r="B152" s="3"/>
      <c r="C152" s="1">
        <f>D152+E152</f>
        <v>0</v>
      </c>
      <c r="D152" s="1"/>
      <c r="E152" s="1"/>
      <c r="F152" s="1">
        <f>G152+H152</f>
        <v>0</v>
      </c>
      <c r="G152" s="1"/>
      <c r="H152" s="1"/>
    </row>
    <row r="153" spans="1:8">
      <c r="A153" s="1" t="s">
        <v>15</v>
      </c>
      <c r="B153" s="3"/>
      <c r="C153" s="1">
        <f>D153+E153</f>
        <v>0</v>
      </c>
      <c r="D153" s="1"/>
      <c r="E153" s="1"/>
      <c r="F153" s="1">
        <f>G153+H153</f>
        <v>0</v>
      </c>
      <c r="G153" s="1"/>
      <c r="H153" s="1"/>
    </row>
    <row r="154" spans="1:8">
      <c r="A154" s="1" t="s">
        <v>16</v>
      </c>
      <c r="B154" s="3"/>
      <c r="C154" s="1">
        <f>D154+E154</f>
        <v>0</v>
      </c>
      <c r="D154" s="1"/>
      <c r="E154" s="1"/>
      <c r="F154" s="1">
        <f>G154+H154</f>
        <v>0</v>
      </c>
      <c r="G154" s="1"/>
      <c r="H154" s="1"/>
    </row>
    <row r="155" spans="1:8">
      <c r="A155" s="1" t="s">
        <v>32</v>
      </c>
      <c r="B155" s="3">
        <v>290</v>
      </c>
      <c r="C155" s="1">
        <f t="shared" ref="C155:H155" si="21">C156+C158+C160</f>
        <v>87060.96</v>
      </c>
      <c r="D155" s="1">
        <f t="shared" si="21"/>
        <v>87060.96</v>
      </c>
      <c r="E155" s="1">
        <f t="shared" si="21"/>
        <v>0</v>
      </c>
      <c r="F155" s="1">
        <f t="shared" si="21"/>
        <v>87060.96</v>
      </c>
      <c r="G155" s="1">
        <f>G156+G158+G160</f>
        <v>87060.96</v>
      </c>
      <c r="H155" s="1">
        <f t="shared" si="21"/>
        <v>0</v>
      </c>
    </row>
    <row r="156" spans="1:8" ht="38.25">
      <c r="A156" s="1" t="s">
        <v>14</v>
      </c>
      <c r="B156" s="3"/>
      <c r="C156" s="1">
        <f t="shared" ref="C156:C166" si="22">D156+E156</f>
        <v>87060.96</v>
      </c>
      <c r="D156" s="1">
        <v>87060.96</v>
      </c>
      <c r="E156" s="1"/>
      <c r="F156" s="1">
        <f>G156+H156</f>
        <v>87060.96</v>
      </c>
      <c r="G156" s="1">
        <v>87060.96</v>
      </c>
      <c r="H156" s="1"/>
    </row>
    <row r="157" spans="1:8" ht="38.25">
      <c r="A157" s="1" t="s">
        <v>33</v>
      </c>
      <c r="B157" s="3"/>
      <c r="C157" s="1">
        <f t="shared" si="22"/>
        <v>87060.96</v>
      </c>
      <c r="D157" s="1">
        <v>87060.96</v>
      </c>
      <c r="E157" s="1"/>
      <c r="F157" s="1">
        <f>G157+H157</f>
        <v>87060.96</v>
      </c>
      <c r="G157" s="1">
        <v>87060.96</v>
      </c>
      <c r="H157" s="1"/>
    </row>
    <row r="158" spans="1:8">
      <c r="A158" s="1" t="s">
        <v>15</v>
      </c>
      <c r="B158" s="3"/>
      <c r="C158" s="1">
        <f t="shared" si="22"/>
        <v>0</v>
      </c>
      <c r="D158" s="1"/>
      <c r="E158" s="1"/>
      <c r="F158" s="1">
        <f>G158+H158</f>
        <v>0</v>
      </c>
      <c r="G158" s="1"/>
      <c r="H158" s="1"/>
    </row>
    <row r="159" spans="1:8" ht="38.25">
      <c r="A159" s="1" t="s">
        <v>33</v>
      </c>
      <c r="B159" s="3"/>
      <c r="C159" s="1">
        <f t="shared" si="22"/>
        <v>0</v>
      </c>
      <c r="D159" s="1"/>
      <c r="E159" s="1"/>
      <c r="F159" s="1">
        <f>G159+H159</f>
        <v>0</v>
      </c>
      <c r="G159" s="1"/>
      <c r="H159" s="1"/>
    </row>
    <row r="160" spans="1:8">
      <c r="A160" s="1" t="s">
        <v>16</v>
      </c>
      <c r="B160" s="3"/>
      <c r="C160" s="1">
        <f t="shared" si="22"/>
        <v>0</v>
      </c>
      <c r="D160" s="1"/>
      <c r="E160" s="1"/>
      <c r="F160" s="1">
        <f>G160+H160</f>
        <v>0</v>
      </c>
      <c r="G160" s="1"/>
      <c r="H160" s="1"/>
    </row>
    <row r="161" spans="1:8" ht="25.5">
      <c r="A161" s="1" t="s">
        <v>34</v>
      </c>
      <c r="B161" s="3">
        <v>300</v>
      </c>
      <c r="C161" s="1">
        <f t="shared" si="22"/>
        <v>130290.78</v>
      </c>
      <c r="D161" s="1">
        <f>D167+D171+D175+D179</f>
        <v>130290.78</v>
      </c>
      <c r="E161" s="1">
        <f>E167+E171+E175+E179</f>
        <v>0</v>
      </c>
      <c r="F161" s="1">
        <f>F167+F171+F175+F179</f>
        <v>130290.78</v>
      </c>
      <c r="G161" s="1">
        <f>G167+G171+G175+G179</f>
        <v>130290.78</v>
      </c>
      <c r="H161" s="1">
        <f>H167+H171+H175+H179</f>
        <v>0</v>
      </c>
    </row>
    <row r="162" spans="1:8" ht="38.25">
      <c r="A162" s="1" t="s">
        <v>14</v>
      </c>
      <c r="B162" s="3"/>
      <c r="C162" s="1">
        <f t="shared" si="22"/>
        <v>76747.78</v>
      </c>
      <c r="D162" s="1">
        <f>D168+D180</f>
        <v>76747.78</v>
      </c>
      <c r="E162" s="1"/>
      <c r="F162" s="1">
        <f>G162+H162</f>
        <v>76747.78</v>
      </c>
      <c r="G162" s="1">
        <f>G168+G180</f>
        <v>76747.78</v>
      </c>
      <c r="H162" s="1"/>
    </row>
    <row r="163" spans="1:8">
      <c r="A163" s="1" t="s">
        <v>15</v>
      </c>
      <c r="B163" s="3"/>
      <c r="C163" s="1">
        <f t="shared" si="22"/>
        <v>0</v>
      </c>
      <c r="D163" s="1"/>
      <c r="E163" s="1"/>
      <c r="F163" s="1">
        <f>G163+H163</f>
        <v>0</v>
      </c>
      <c r="G163" s="1"/>
      <c r="H163" s="1"/>
    </row>
    <row r="164" spans="1:8">
      <c r="A164" s="1" t="s">
        <v>16</v>
      </c>
      <c r="B164" s="3"/>
      <c r="C164" s="1">
        <f t="shared" si="22"/>
        <v>0</v>
      </c>
      <c r="D164" s="1"/>
      <c r="E164" s="1"/>
      <c r="F164" s="1">
        <f>G164+H164</f>
        <v>0</v>
      </c>
      <c r="G164" s="1"/>
      <c r="H164" s="1"/>
    </row>
    <row r="165" spans="1:8">
      <c r="A165" s="1" t="s">
        <v>35</v>
      </c>
      <c r="B165" s="3"/>
      <c r="C165" s="1">
        <f t="shared" si="22"/>
        <v>0</v>
      </c>
      <c r="D165" s="1"/>
      <c r="E165" s="1"/>
      <c r="F165" s="1">
        <f>G165+H165</f>
        <v>0</v>
      </c>
      <c r="G165" s="1"/>
      <c r="H165" s="1"/>
    </row>
    <row r="166" spans="1:8">
      <c r="A166" s="1" t="s">
        <v>2</v>
      </c>
      <c r="B166" s="3"/>
      <c r="C166" s="1">
        <f t="shared" si="22"/>
        <v>0</v>
      </c>
      <c r="D166" s="1"/>
      <c r="E166" s="1"/>
      <c r="F166" s="1">
        <f>G166+H166</f>
        <v>0</v>
      </c>
      <c r="G166" s="1"/>
      <c r="H166" s="1"/>
    </row>
    <row r="167" spans="1:8" ht="25.5">
      <c r="A167" s="1" t="s">
        <v>36</v>
      </c>
      <c r="B167" s="3">
        <v>310</v>
      </c>
      <c r="C167" s="1">
        <f t="shared" ref="C167:H167" si="23">C168+C169+C170</f>
        <v>6325.29</v>
      </c>
      <c r="D167" s="1">
        <f t="shared" si="23"/>
        <v>6325.29</v>
      </c>
      <c r="E167" s="1">
        <f t="shared" si="23"/>
        <v>0</v>
      </c>
      <c r="F167" s="1">
        <f t="shared" si="23"/>
        <v>6325.29</v>
      </c>
      <c r="G167" s="1">
        <f>G168+G169+G170</f>
        <v>6325.29</v>
      </c>
      <c r="H167" s="1">
        <f t="shared" si="23"/>
        <v>0</v>
      </c>
    </row>
    <row r="168" spans="1:8" ht="38.25">
      <c r="A168" s="1" t="s">
        <v>14</v>
      </c>
      <c r="B168" s="3"/>
      <c r="C168" s="1">
        <f>D168+E168</f>
        <v>6325.29</v>
      </c>
      <c r="D168" s="1">
        <v>6325.29</v>
      </c>
      <c r="E168" s="1"/>
      <c r="F168" s="1">
        <f>G168+H168</f>
        <v>6325.29</v>
      </c>
      <c r="G168" s="1">
        <v>6325.29</v>
      </c>
      <c r="H168" s="1"/>
    </row>
    <row r="169" spans="1:8">
      <c r="A169" s="1" t="s">
        <v>15</v>
      </c>
      <c r="B169" s="3"/>
      <c r="C169" s="1">
        <f>D169+E169</f>
        <v>0</v>
      </c>
      <c r="D169" s="1"/>
      <c r="E169" s="1"/>
      <c r="F169" s="1">
        <f>G169+H169</f>
        <v>0</v>
      </c>
      <c r="G169" s="1"/>
      <c r="H169" s="1"/>
    </row>
    <row r="170" spans="1:8">
      <c r="A170" s="1" t="s">
        <v>16</v>
      </c>
      <c r="B170" s="3"/>
      <c r="C170" s="1">
        <f>D170+E170</f>
        <v>0</v>
      </c>
      <c r="D170" s="1"/>
      <c r="E170" s="1"/>
      <c r="F170" s="1">
        <f>G170+H170</f>
        <v>0</v>
      </c>
      <c r="G170" s="1"/>
      <c r="H170" s="1"/>
    </row>
    <row r="171" spans="1:8" ht="25.5">
      <c r="A171" s="1" t="s">
        <v>56</v>
      </c>
      <c r="B171" s="3">
        <v>320</v>
      </c>
      <c r="C171" s="1">
        <f t="shared" ref="C171:H171" si="24">C172+C173+C174</f>
        <v>0</v>
      </c>
      <c r="D171" s="1">
        <f t="shared" si="24"/>
        <v>0</v>
      </c>
      <c r="E171" s="1">
        <f t="shared" si="24"/>
        <v>0</v>
      </c>
      <c r="F171" s="1">
        <f t="shared" si="24"/>
        <v>0</v>
      </c>
      <c r="G171" s="1">
        <f>G172+G173+G174</f>
        <v>0</v>
      </c>
      <c r="H171" s="1">
        <f t="shared" si="24"/>
        <v>0</v>
      </c>
    </row>
    <row r="172" spans="1:8" ht="38.25">
      <c r="A172" s="1" t="s">
        <v>57</v>
      </c>
      <c r="B172" s="3"/>
      <c r="C172" s="1">
        <f>D172+E172</f>
        <v>0</v>
      </c>
      <c r="D172" s="1"/>
      <c r="E172" s="1"/>
      <c r="F172" s="1">
        <f>G172+H172</f>
        <v>0</v>
      </c>
      <c r="G172" s="1"/>
      <c r="H172" s="1"/>
    </row>
    <row r="173" spans="1:8">
      <c r="A173" s="1" t="s">
        <v>15</v>
      </c>
      <c r="B173" s="3"/>
      <c r="C173" s="1">
        <f>D173+E173</f>
        <v>0</v>
      </c>
      <c r="D173" s="1"/>
      <c r="E173" s="1"/>
      <c r="F173" s="1">
        <f>G173+H173</f>
        <v>0</v>
      </c>
      <c r="G173" s="1"/>
      <c r="H173" s="1"/>
    </row>
    <row r="174" spans="1:8">
      <c r="A174" s="1" t="s">
        <v>16</v>
      </c>
      <c r="B174" s="3"/>
      <c r="C174" s="1">
        <f>D174+E174</f>
        <v>0</v>
      </c>
      <c r="D174" s="1"/>
      <c r="E174" s="1"/>
      <c r="F174" s="1">
        <f>G174+H174</f>
        <v>0</v>
      </c>
      <c r="G174" s="1"/>
      <c r="H174" s="1"/>
    </row>
    <row r="175" spans="1:8" ht="26.25" customHeight="1">
      <c r="A175" s="1" t="s">
        <v>37</v>
      </c>
      <c r="B175" s="3">
        <v>330</v>
      </c>
      <c r="C175" s="1">
        <f t="shared" ref="C175:H175" si="25">C176+C177+C178</f>
        <v>0</v>
      </c>
      <c r="D175" s="1">
        <f t="shared" si="25"/>
        <v>0</v>
      </c>
      <c r="E175" s="1">
        <f t="shared" si="25"/>
        <v>0</v>
      </c>
      <c r="F175" s="1">
        <f t="shared" si="25"/>
        <v>0</v>
      </c>
      <c r="G175" s="1">
        <f>G176+G177+G178</f>
        <v>0</v>
      </c>
      <c r="H175" s="1">
        <f t="shared" si="25"/>
        <v>0</v>
      </c>
    </row>
    <row r="176" spans="1:8" ht="42" customHeight="1">
      <c r="A176" s="1" t="s">
        <v>38</v>
      </c>
      <c r="B176" s="3"/>
      <c r="C176" s="1">
        <f>D176+E176</f>
        <v>0</v>
      </c>
      <c r="D176" s="1"/>
      <c r="E176" s="1"/>
      <c r="F176" s="1">
        <f>G176+H176</f>
        <v>0</v>
      </c>
      <c r="G176" s="1"/>
      <c r="H176" s="1"/>
    </row>
    <row r="177" spans="1:8" ht="14.25" customHeight="1">
      <c r="A177" s="1" t="s">
        <v>39</v>
      </c>
      <c r="B177" s="3"/>
      <c r="C177" s="1">
        <f>D177+E177</f>
        <v>0</v>
      </c>
      <c r="D177" s="1"/>
      <c r="E177" s="1"/>
      <c r="F177" s="1">
        <f>G177+H177</f>
        <v>0</v>
      </c>
      <c r="G177" s="1"/>
      <c r="H177" s="1"/>
    </row>
    <row r="178" spans="1:8">
      <c r="A178" s="1" t="s">
        <v>16</v>
      </c>
      <c r="B178" s="3"/>
      <c r="C178" s="1">
        <f>D178+E178</f>
        <v>0</v>
      </c>
      <c r="D178" s="1"/>
      <c r="E178" s="1"/>
      <c r="F178" s="1">
        <f>G178+H178</f>
        <v>0</v>
      </c>
      <c r="G178" s="1"/>
      <c r="H178" s="1"/>
    </row>
    <row r="179" spans="1:8" ht="25.5">
      <c r="A179" s="1" t="s">
        <v>58</v>
      </c>
      <c r="B179" s="3">
        <v>340</v>
      </c>
      <c r="C179" s="1">
        <f t="shared" ref="C179:H179" si="26">C180+C182</f>
        <v>123965.49</v>
      </c>
      <c r="D179" s="1">
        <f t="shared" si="26"/>
        <v>123965.49</v>
      </c>
      <c r="E179" s="1">
        <f t="shared" si="26"/>
        <v>0</v>
      </c>
      <c r="F179" s="1">
        <f t="shared" si="26"/>
        <v>123965.49</v>
      </c>
      <c r="G179" s="1">
        <f>G180+G182</f>
        <v>123965.49</v>
      </c>
      <c r="H179" s="1">
        <f t="shared" si="26"/>
        <v>0</v>
      </c>
    </row>
    <row r="180" spans="1:8" ht="42" customHeight="1">
      <c r="A180" s="1" t="s">
        <v>14</v>
      </c>
      <c r="B180" s="3"/>
      <c r="C180" s="1">
        <f>D180+E180</f>
        <v>70422.490000000005</v>
      </c>
      <c r="D180" s="1">
        <v>70422.490000000005</v>
      </c>
      <c r="E180" s="1"/>
      <c r="F180" s="1">
        <f>G180+H180</f>
        <v>70422.490000000005</v>
      </c>
      <c r="G180" s="1">
        <v>70422.490000000005</v>
      </c>
      <c r="H180" s="1"/>
    </row>
    <row r="181" spans="1:8">
      <c r="A181" s="1" t="s">
        <v>29</v>
      </c>
      <c r="B181" s="3"/>
      <c r="C181" s="1">
        <f>D181+E181</f>
        <v>50174.400000000001</v>
      </c>
      <c r="D181" s="1">
        <v>50174.400000000001</v>
      </c>
      <c r="E181" s="1"/>
      <c r="F181" s="1">
        <f>G181+H181</f>
        <v>50174.400000000001</v>
      </c>
      <c r="G181" s="1">
        <v>50174.400000000001</v>
      </c>
      <c r="H181" s="1"/>
    </row>
    <row r="182" spans="1:8">
      <c r="A182" s="1" t="s">
        <v>16</v>
      </c>
      <c r="B182" s="3"/>
      <c r="C182" s="1">
        <f>D182+E182</f>
        <v>53543</v>
      </c>
      <c r="D182" s="1">
        <v>53543</v>
      </c>
      <c r="E182" s="1"/>
      <c r="F182" s="1">
        <f>G182+H182</f>
        <v>53543</v>
      </c>
      <c r="G182" s="1">
        <v>53543</v>
      </c>
      <c r="H182" s="1"/>
    </row>
    <row r="183" spans="1:8">
      <c r="A183" s="1" t="s">
        <v>40</v>
      </c>
      <c r="B183" s="3"/>
      <c r="C183" s="1">
        <f>D183+E183</f>
        <v>53543</v>
      </c>
      <c r="D183" s="1">
        <v>53543</v>
      </c>
      <c r="E183" s="1"/>
      <c r="F183" s="1">
        <f>G183+H183</f>
        <v>53543</v>
      </c>
      <c r="G183" s="1">
        <v>53543</v>
      </c>
      <c r="H183" s="1"/>
    </row>
    <row r="184" spans="1:8">
      <c r="A184" s="1" t="s">
        <v>59</v>
      </c>
      <c r="B184" s="3">
        <v>500</v>
      </c>
      <c r="C184" s="1">
        <f t="shared" ref="C184:H184" si="27">C188+C191</f>
        <v>0</v>
      </c>
      <c r="D184" s="1">
        <f t="shared" si="27"/>
        <v>0</v>
      </c>
      <c r="E184" s="1">
        <f t="shared" si="27"/>
        <v>0</v>
      </c>
      <c r="F184" s="1">
        <f t="shared" si="27"/>
        <v>0</v>
      </c>
      <c r="G184" s="1">
        <f>G188+G191</f>
        <v>0</v>
      </c>
      <c r="H184" s="1">
        <f t="shared" si="27"/>
        <v>0</v>
      </c>
    </row>
    <row r="185" spans="1:8">
      <c r="A185" s="1" t="s">
        <v>15</v>
      </c>
      <c r="B185" s="3"/>
      <c r="C185" s="1">
        <f>D185+E185</f>
        <v>0</v>
      </c>
      <c r="D185" s="1"/>
      <c r="E185" s="1"/>
      <c r="F185" s="1">
        <f>G185+H185</f>
        <v>0</v>
      </c>
      <c r="G185" s="1"/>
      <c r="H185" s="1"/>
    </row>
    <row r="186" spans="1:8">
      <c r="A186" s="1" t="s">
        <v>16</v>
      </c>
      <c r="B186" s="3"/>
      <c r="C186" s="1">
        <f>D186+E186</f>
        <v>0</v>
      </c>
      <c r="D186" s="1"/>
      <c r="E186" s="1"/>
      <c r="F186" s="1">
        <f>G186+H186</f>
        <v>0</v>
      </c>
      <c r="G186" s="1"/>
      <c r="H186" s="1"/>
    </row>
    <row r="187" spans="1:8" ht="15.75" customHeight="1">
      <c r="A187" s="1" t="s">
        <v>17</v>
      </c>
      <c r="B187" s="3"/>
      <c r="C187" s="1">
        <f>D187+E187</f>
        <v>0</v>
      </c>
      <c r="D187" s="1"/>
      <c r="E187" s="1"/>
      <c r="F187" s="1">
        <f>G187+H187</f>
        <v>0</v>
      </c>
      <c r="G187" s="1"/>
      <c r="H187" s="1"/>
    </row>
    <row r="188" spans="1:8" ht="38.25">
      <c r="A188" s="1" t="s">
        <v>60</v>
      </c>
      <c r="B188" s="3">
        <v>520</v>
      </c>
      <c r="C188" s="1">
        <f t="shared" ref="C188:H188" si="28">C189+C190</f>
        <v>0</v>
      </c>
      <c r="D188" s="1">
        <f t="shared" si="28"/>
        <v>0</v>
      </c>
      <c r="E188" s="1">
        <f t="shared" si="28"/>
        <v>0</v>
      </c>
      <c r="F188" s="1">
        <f t="shared" si="28"/>
        <v>0</v>
      </c>
      <c r="G188" s="1">
        <f>G189+G190</f>
        <v>0</v>
      </c>
      <c r="H188" s="1">
        <f t="shared" si="28"/>
        <v>0</v>
      </c>
    </row>
    <row r="189" spans="1:8">
      <c r="A189" s="1" t="s">
        <v>15</v>
      </c>
      <c r="B189" s="3"/>
      <c r="C189" s="1">
        <f>D189+E189</f>
        <v>0</v>
      </c>
      <c r="D189" s="1"/>
      <c r="E189" s="1"/>
      <c r="F189" s="1">
        <f>G189+H189</f>
        <v>0</v>
      </c>
      <c r="G189" s="1"/>
      <c r="H189" s="1"/>
    </row>
    <row r="190" spans="1:8">
      <c r="A190" s="1" t="s">
        <v>16</v>
      </c>
      <c r="B190" s="3"/>
      <c r="C190" s="1">
        <f>D190+E190</f>
        <v>0</v>
      </c>
      <c r="D190" s="1"/>
      <c r="E190" s="1"/>
      <c r="F190" s="1">
        <f>G190+H190</f>
        <v>0</v>
      </c>
      <c r="G190" s="1"/>
      <c r="H190" s="1"/>
    </row>
    <row r="191" spans="1:8" ht="28.5" customHeight="1">
      <c r="A191" s="1" t="s">
        <v>41</v>
      </c>
      <c r="B191" s="3">
        <v>530</v>
      </c>
      <c r="C191" s="1">
        <f t="shared" ref="C191:H191" si="29">C192+C193+C194+C195+C196+C197+C198</f>
        <v>0</v>
      </c>
      <c r="D191" s="1">
        <f t="shared" si="29"/>
        <v>0</v>
      </c>
      <c r="E191" s="1">
        <f t="shared" si="29"/>
        <v>0</v>
      </c>
      <c r="F191" s="1">
        <f t="shared" si="29"/>
        <v>0</v>
      </c>
      <c r="G191" s="1">
        <f>G192+G193+G194+G195+G196+G197+G198</f>
        <v>0</v>
      </c>
      <c r="H191" s="1">
        <f t="shared" si="29"/>
        <v>0</v>
      </c>
    </row>
    <row r="192" spans="1:8" ht="38.25">
      <c r="A192" s="1" t="s">
        <v>14</v>
      </c>
      <c r="B192" s="3"/>
      <c r="C192" s="1">
        <f t="shared" ref="C192:C198" si="30">D192+E192</f>
        <v>0</v>
      </c>
      <c r="D192" s="1"/>
      <c r="E192" s="1"/>
      <c r="F192" s="1">
        <f t="shared" ref="F192:F198" si="31">G192+H192</f>
        <v>0</v>
      </c>
      <c r="G192" s="1"/>
      <c r="H192" s="1"/>
    </row>
    <row r="193" spans="1:8" ht="15" customHeight="1">
      <c r="A193" s="2" t="s">
        <v>39</v>
      </c>
      <c r="B193" s="5"/>
      <c r="C193" s="1">
        <f t="shared" si="30"/>
        <v>0</v>
      </c>
      <c r="D193" s="2"/>
      <c r="E193" s="2"/>
      <c r="F193" s="1">
        <f t="shared" si="31"/>
        <v>0</v>
      </c>
      <c r="G193" s="2"/>
      <c r="H193" s="2"/>
    </row>
    <row r="194" spans="1:8">
      <c r="A194" s="1" t="s">
        <v>16</v>
      </c>
      <c r="B194" s="3"/>
      <c r="C194" s="1">
        <f t="shared" si="30"/>
        <v>0</v>
      </c>
      <c r="D194" s="1"/>
      <c r="E194" s="1"/>
      <c r="F194" s="1">
        <f t="shared" si="31"/>
        <v>0</v>
      </c>
      <c r="G194" s="1"/>
      <c r="H194" s="1"/>
    </row>
    <row r="195" spans="1:8" ht="38.25">
      <c r="A195" s="1" t="s">
        <v>42</v>
      </c>
      <c r="B195" s="3"/>
      <c r="C195" s="1">
        <f t="shared" si="30"/>
        <v>0</v>
      </c>
      <c r="D195" s="1"/>
      <c r="E195" s="1"/>
      <c r="F195" s="1">
        <f t="shared" si="31"/>
        <v>0</v>
      </c>
      <c r="G195" s="1"/>
      <c r="H195" s="1"/>
    </row>
    <row r="196" spans="1:8" ht="39.75" customHeight="1">
      <c r="A196" s="1" t="s">
        <v>43</v>
      </c>
      <c r="B196" s="3"/>
      <c r="C196" s="1">
        <f t="shared" si="30"/>
        <v>0</v>
      </c>
      <c r="D196" s="1"/>
      <c r="E196" s="1"/>
      <c r="F196" s="1">
        <f t="shared" si="31"/>
        <v>0</v>
      </c>
      <c r="G196" s="1"/>
      <c r="H196" s="1"/>
    </row>
    <row r="197" spans="1:8">
      <c r="A197" s="1" t="s">
        <v>39</v>
      </c>
      <c r="B197" s="3"/>
      <c r="C197" s="1">
        <f t="shared" si="30"/>
        <v>0</v>
      </c>
      <c r="D197" s="1"/>
      <c r="E197" s="1"/>
      <c r="F197" s="1">
        <f t="shared" si="31"/>
        <v>0</v>
      </c>
      <c r="G197" s="1"/>
      <c r="H197" s="1"/>
    </row>
    <row r="198" spans="1:8">
      <c r="A198" s="1" t="s">
        <v>16</v>
      </c>
      <c r="B198" s="3"/>
      <c r="C198" s="1">
        <f t="shared" si="30"/>
        <v>0</v>
      </c>
      <c r="D198" s="1"/>
      <c r="E198" s="1"/>
      <c r="F198" s="1">
        <f t="shared" si="31"/>
        <v>0</v>
      </c>
      <c r="G198" s="1"/>
      <c r="H198" s="1"/>
    </row>
    <row r="199" spans="1:8" ht="27.75" customHeight="1">
      <c r="A199" s="23" t="s">
        <v>44</v>
      </c>
      <c r="B199" s="24"/>
      <c r="C199" s="23"/>
      <c r="D199" s="23"/>
      <c r="E199" s="23"/>
      <c r="F199" s="23"/>
      <c r="G199" s="23"/>
      <c r="H199" s="23"/>
    </row>
    <row r="200" spans="1:8" ht="25.5">
      <c r="A200" s="1" t="s">
        <v>45</v>
      </c>
      <c r="B200" s="3"/>
      <c r="C200" s="1"/>
      <c r="D200" s="1"/>
      <c r="E200" s="1"/>
      <c r="F200" s="1"/>
      <c r="G200" s="1"/>
      <c r="H200" s="1"/>
    </row>
    <row r="201" spans="1:8">
      <c r="A201" s="6"/>
      <c r="B201" s="7"/>
      <c r="C201" s="6"/>
      <c r="D201" s="6"/>
      <c r="E201" s="6"/>
      <c r="F201" s="6"/>
      <c r="G201" s="6"/>
      <c r="H201" s="6"/>
    </row>
    <row r="202" spans="1:8">
      <c r="A202" s="4" t="s">
        <v>124</v>
      </c>
      <c r="E202" s="4" t="s">
        <v>153</v>
      </c>
    </row>
    <row r="203" spans="1:8" ht="9.75" customHeight="1"/>
    <row r="204" spans="1:8">
      <c r="A204" s="4" t="s">
        <v>61</v>
      </c>
      <c r="E204" s="4" t="s">
        <v>62</v>
      </c>
    </row>
    <row r="206" spans="1:8">
      <c r="A206" s="4" t="s">
        <v>63</v>
      </c>
    </row>
    <row r="207" spans="1:8">
      <c r="A207" s="4" t="s">
        <v>177</v>
      </c>
    </row>
  </sheetData>
  <mergeCells count="65">
    <mergeCell ref="A36:H36"/>
    <mergeCell ref="B74:G74"/>
    <mergeCell ref="A40:B40"/>
    <mergeCell ref="A39:H39"/>
    <mergeCell ref="A34:H34"/>
    <mergeCell ref="A35:H35"/>
    <mergeCell ref="A71:B71"/>
    <mergeCell ref="A72:B72"/>
    <mergeCell ref="A65:B65"/>
    <mergeCell ref="A66:B66"/>
    <mergeCell ref="A69:B69"/>
    <mergeCell ref="A70:B70"/>
    <mergeCell ref="B60:F60"/>
    <mergeCell ref="A61:B61"/>
    <mergeCell ref="A62:B62"/>
    <mergeCell ref="A63:B63"/>
    <mergeCell ref="A64:B64"/>
    <mergeCell ref="A53:C53"/>
    <mergeCell ref="A54:C54"/>
    <mergeCell ref="A55:C55"/>
    <mergeCell ref="A68:B68"/>
    <mergeCell ref="A58:C58"/>
    <mergeCell ref="A56:C56"/>
    <mergeCell ref="A57:C57"/>
    <mergeCell ref="A67:B67"/>
    <mergeCell ref="A46:C46"/>
    <mergeCell ref="A47:C47"/>
    <mergeCell ref="A48:C48"/>
    <mergeCell ref="A49:C49"/>
    <mergeCell ref="A50:C50"/>
    <mergeCell ref="A51:C51"/>
    <mergeCell ref="A52:C52"/>
    <mergeCell ref="A31:H31"/>
    <mergeCell ref="C43:F43"/>
    <mergeCell ref="A44:H44"/>
    <mergeCell ref="A45:C45"/>
    <mergeCell ref="B21:E21"/>
    <mergeCell ref="B24:E24"/>
    <mergeCell ref="C26:F26"/>
    <mergeCell ref="C27:F27"/>
    <mergeCell ref="A28:H28"/>
    <mergeCell ref="B15:E15"/>
    <mergeCell ref="B16:D16"/>
    <mergeCell ref="F75:H75"/>
    <mergeCell ref="C75:E75"/>
    <mergeCell ref="H13:H16"/>
    <mergeCell ref="A29:H29"/>
    <mergeCell ref="A30:H30"/>
    <mergeCell ref="A75:A80"/>
    <mergeCell ref="B75:B80"/>
    <mergeCell ref="D76:E77"/>
    <mergeCell ref="F76:F80"/>
    <mergeCell ref="G76:H77"/>
    <mergeCell ref="C76:C80"/>
    <mergeCell ref="H78:H80"/>
    <mergeCell ref="E78:E80"/>
    <mergeCell ref="D78:D80"/>
    <mergeCell ref="G78:G80"/>
    <mergeCell ref="A13:B13"/>
    <mergeCell ref="A14:E14"/>
    <mergeCell ref="H11:H12"/>
    <mergeCell ref="G1:H5"/>
    <mergeCell ref="C7:F7"/>
    <mergeCell ref="B8:G8"/>
    <mergeCell ref="D11:E1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</vt:lpstr>
      <vt:lpstr>Гет.Буд.</vt:lpstr>
      <vt:lpstr>Истоп.</vt:lpstr>
      <vt:lpstr>Крапив.</vt:lpstr>
      <vt:lpstr>Курш.</vt:lpstr>
      <vt:lpstr>Лобан.</vt:lpstr>
      <vt:lpstr>Любеч.</vt:lpstr>
      <vt:lpstr>Могилев.</vt:lpstr>
      <vt:lpstr>Рубеж.</vt:lpstr>
      <vt:lpstr>Солов.</vt:lpstr>
      <vt:lpstr>Сушан.</vt:lpstr>
      <vt:lpstr>Фоевич.</vt:lpstr>
      <vt:lpstr>Хохлов.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2014-02-26T13:01:01Z</cp:lastPrinted>
  <dcterms:created xsi:type="dcterms:W3CDTF">2012-01-12T06:34:45Z</dcterms:created>
  <dcterms:modified xsi:type="dcterms:W3CDTF">2014-12-17T06:20:11Z</dcterms:modified>
</cp:coreProperties>
</file>